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colinthompson/Dropbox/Mac/Downloads/"/>
    </mc:Choice>
  </mc:AlternateContent>
  <xr:revisionPtr revIDLastSave="0" documentId="8_{3A9EB4C8-7C6C-1B42-A801-FA3AEEFFD867}" xr6:coauthVersionLast="47" xr6:coauthVersionMax="47" xr10:uidLastSave="{00000000-0000-0000-0000-000000000000}"/>
  <bookViews>
    <workbookView xWindow="0" yWindow="500" windowWidth="20740" windowHeight="11160" tabRatio="500" xr2:uid="{00000000-000D-0000-FFFF-FFFF00000000}"/>
  </bookViews>
  <sheets>
    <sheet name="CS Register 18-23" sheetId="1" r:id="rId1"/>
    <sheet name="Annual Donation Values" sheetId="2" r:id="rId2"/>
  </sheets>
  <definedNames>
    <definedName name="_xlnm.Print_Area" localSheetId="1">'Annual Donation Values'!$B$31:$G$32</definedName>
    <definedName name="_xlnm.Print_Area" localSheetId="0">'CS Register 18-23'!$A$200:$J$242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5" i="1" l="1"/>
  <c r="E196" i="1" s="1"/>
  <c r="E239" i="1" s="1"/>
  <c r="E238" i="1" l="1"/>
  <c r="E240" i="1" s="1"/>
  <c r="C6" i="2" s="1"/>
  <c r="J199" i="1"/>
  <c r="E187" i="1"/>
  <c r="C5" i="2" s="1"/>
  <c r="E140" i="1"/>
  <c r="C4" i="2" s="1"/>
  <c r="E113" i="1"/>
  <c r="C3" i="2" s="1"/>
  <c r="E59" i="1"/>
  <c r="C2" i="2" s="1"/>
  <c r="J155" i="1"/>
  <c r="J51" i="1"/>
  <c r="J103" i="1"/>
  <c r="C8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Andrew Pilsbury</author>
  </authors>
  <commentList>
    <comment ref="J183" authorId="0" shapeId="0" xr:uid="{AD343236-0488-40A3-897D-E70A18DEE8BD}">
      <text>
        <r>
          <rPr>
            <b/>
            <sz val="9"/>
            <color indexed="81"/>
            <rFont val="Tahoma"/>
            <charset val="1"/>
          </rPr>
          <t>Andrew Pilsbury:</t>
        </r>
        <r>
          <rPr>
            <sz val="9"/>
            <color indexed="81"/>
            <rFont val="Tahoma"/>
            <charset val="1"/>
          </rPr>
          <t xml:space="preserve">
Check with Graham re comment &amp; 2023</t>
        </r>
      </text>
    </comment>
    <comment ref="J192" authorId="0" shapeId="0" xr:uid="{BD878332-FC9F-42CD-80A4-2A03218E6922}">
      <text>
        <r>
          <rPr>
            <b/>
            <sz val="9"/>
            <color indexed="81"/>
            <rFont val="Tahoma"/>
            <charset val="1"/>
          </rPr>
          <t>Andrew Pilsbury:</t>
        </r>
        <r>
          <rPr>
            <sz val="9"/>
            <color indexed="81"/>
            <rFont val="Tahoma"/>
            <charset val="1"/>
          </rPr>
          <t xml:space="preserve">
Afghan/Ukraine?</t>
        </r>
      </text>
    </comment>
    <comment ref="J209" authorId="0" shapeId="0" xr:uid="{41299B8F-3857-4653-900B-9196E625BD2C}">
      <text>
        <r>
          <rPr>
            <b/>
            <sz val="9"/>
            <color indexed="81"/>
            <rFont val="Tahoma"/>
            <charset val="1"/>
          </rPr>
          <t>Andrew Pilsbury:</t>
        </r>
        <r>
          <rPr>
            <sz val="9"/>
            <color indexed="81"/>
            <rFont val="Tahoma"/>
            <charset val="1"/>
          </rPr>
          <t xml:space="preserve">
Decision post business meeting not to donate as not local charity</t>
        </r>
      </text>
    </comment>
    <comment ref="J210" authorId="0" shapeId="0" xr:uid="{00CC59D4-1AC7-4FDA-A7A7-67ED9A0171C8}">
      <text>
        <r>
          <rPr>
            <b/>
            <sz val="9"/>
            <color indexed="81"/>
            <rFont val="Tahoma"/>
            <charset val="1"/>
          </rPr>
          <t>Andrew Pilsbury:</t>
        </r>
        <r>
          <rPr>
            <sz val="9"/>
            <color indexed="81"/>
            <rFont val="Tahoma"/>
            <charset val="1"/>
          </rPr>
          <t xml:space="preserve">
Awaiting wants &amp; needs via John F prior to making final decision</t>
        </r>
      </text>
    </comment>
  </commentList>
</comments>
</file>

<file path=xl/sharedStrings.xml><?xml version="1.0" encoding="utf-8"?>
<sst xmlns="http://schemas.openxmlformats.org/spreadsheetml/2006/main" count="694" uniqueCount="381">
  <si>
    <t>Ref.No.</t>
  </si>
  <si>
    <t>Applicant</t>
  </si>
  <si>
    <t>Reason for Request</t>
  </si>
  <si>
    <t>Decision</t>
  </si>
  <si>
    <t>Date</t>
  </si>
  <si>
    <t>Comment</t>
  </si>
  <si>
    <t>Received</t>
  </si>
  <si>
    <t xml:space="preserve">Amount </t>
  </si>
  <si>
    <t xml:space="preserve">Date </t>
  </si>
  <si>
    <t>KEY</t>
  </si>
  <si>
    <t>(£)</t>
  </si>
  <si>
    <t>Business Mtg.</t>
  </si>
  <si>
    <t>POD</t>
  </si>
  <si>
    <t>Funds for PRH children</t>
  </si>
  <si>
    <t>Severn Hospice</t>
  </si>
  <si>
    <t>Combine Lions funds</t>
  </si>
  <si>
    <t>Defibrilator Pads &amp; Battery</t>
  </si>
  <si>
    <t>Education</t>
  </si>
  <si>
    <t>LCIF</t>
  </si>
  <si>
    <t>Toilet Twinning</t>
  </si>
  <si>
    <t>Toilet Twinning.Org</t>
  </si>
  <si>
    <t>Recharge</t>
  </si>
  <si>
    <t>Telford Young People</t>
  </si>
  <si>
    <t>Hayley Rowe</t>
  </si>
  <si>
    <t>Treatment</t>
  </si>
  <si>
    <t>Recommended/Approved</t>
  </si>
  <si>
    <t>Divine Ministry (DMee)</t>
  </si>
  <si>
    <t>Not Recommended/Rejected</t>
  </si>
  <si>
    <t>Zach Oliver</t>
  </si>
  <si>
    <t>Ursula Cook</t>
  </si>
  <si>
    <t>Wet room for daugher (MS)</t>
  </si>
  <si>
    <t>Tea on the Way 2019</t>
  </si>
  <si>
    <t>Madeley War Memorial</t>
  </si>
  <si>
    <t>Hadley Memorial Garden</t>
  </si>
  <si>
    <t>I&amp;SG Lions</t>
  </si>
  <si>
    <t>Kerala Floods</t>
  </si>
  <si>
    <t>Campaign 100</t>
  </si>
  <si>
    <t>Alexandra Davis</t>
  </si>
  <si>
    <t>.</t>
  </si>
  <si>
    <t>Fencing Championships</t>
  </si>
  <si>
    <t>Medical treatment in USA</t>
  </si>
  <si>
    <t>M S Therapy Unit</t>
  </si>
  <si>
    <t>SOB Donations</t>
  </si>
  <si>
    <t>Woodentops Nursery</t>
  </si>
  <si>
    <t>Christmas Party</t>
  </si>
  <si>
    <t>ISGL</t>
  </si>
  <si>
    <t>Young Carers</t>
  </si>
  <si>
    <t>CLIC Sargent Cancer</t>
  </si>
  <si>
    <t>Fundraising Events</t>
  </si>
  <si>
    <t>Asthama Relief in Telford</t>
  </si>
  <si>
    <t xml:space="preserve">Hospital Nebulisers </t>
  </si>
  <si>
    <t>Kids Cancer Charity</t>
  </si>
  <si>
    <t>Respite/Family Support</t>
  </si>
  <si>
    <t>School Garden</t>
  </si>
  <si>
    <t>Dispersal of donation</t>
  </si>
  <si>
    <t xml:space="preserve">  </t>
  </si>
  <si>
    <t>T&amp;W CVS</t>
  </si>
  <si>
    <t>Emergency help</t>
  </si>
  <si>
    <t>Ironbridge Rotary</t>
  </si>
  <si>
    <t>Santa Visit &amp; Present</t>
  </si>
  <si>
    <t>-</t>
  </si>
  <si>
    <t>with Soroptomists</t>
  </si>
  <si>
    <t>Lions/UNICEF Yemen appeal</t>
  </si>
  <si>
    <t>Blood Bikes</t>
  </si>
  <si>
    <t>Support for services</t>
  </si>
  <si>
    <t>LCI MD105</t>
  </si>
  <si>
    <t>Commitment Only</t>
  </si>
  <si>
    <t>Review for SOB 2020</t>
  </si>
  <si>
    <t>Pending</t>
  </si>
  <si>
    <t>Activity Alliance Support</t>
  </si>
  <si>
    <t>Katherine Leeming</t>
  </si>
  <si>
    <t>Watch Alarms</t>
  </si>
  <si>
    <t>District 105BS</t>
  </si>
  <si>
    <t>Abraham Darby School</t>
  </si>
  <si>
    <t>Guide Trip to Rwanda</t>
  </si>
  <si>
    <t>Make Presentation</t>
  </si>
  <si>
    <t>Child Eye Screening</t>
  </si>
  <si>
    <t>School Projects</t>
  </si>
  <si>
    <t>SOB</t>
  </si>
  <si>
    <t>Wrekin Riders BMX Club</t>
  </si>
  <si>
    <t>SOB Applicant</t>
  </si>
  <si>
    <t>Runner Up Award</t>
  </si>
  <si>
    <t>Stay</t>
  </si>
  <si>
    <t>Partnership Opportimities</t>
  </si>
  <si>
    <t>Continue w/- hampers</t>
  </si>
  <si>
    <t>Cyclone Appeal</t>
  </si>
  <si>
    <t>The Anstice Ladies</t>
  </si>
  <si>
    <t>Prostate Catering - thanks</t>
  </si>
  <si>
    <t>Coalbrookdale Scout Grp.</t>
  </si>
  <si>
    <t>Internal Climbing Wall</t>
  </si>
  <si>
    <t>Coalford Footbridge</t>
  </si>
  <si>
    <t>Paint</t>
  </si>
  <si>
    <t>Jane Sargent Foundation</t>
  </si>
  <si>
    <t>Tea on the Way</t>
  </si>
  <si>
    <t>Coach, Tea &amp; Subs.</t>
  </si>
  <si>
    <t>Newport Men in a Shed</t>
  </si>
  <si>
    <t>Gardening Material</t>
  </si>
  <si>
    <t>Brookside Central CIO</t>
  </si>
  <si>
    <t>Help for local resident</t>
  </si>
  <si>
    <t>All Ages Carers Centre</t>
  </si>
  <si>
    <t>Maninplace</t>
  </si>
  <si>
    <t>Hygiene Products</t>
  </si>
  <si>
    <t>Use float</t>
  </si>
  <si>
    <t>Young Carers Trip</t>
  </si>
  <si>
    <t>Furniture &amp; Dryer</t>
  </si>
  <si>
    <t>Telford Trad. Scout Group</t>
  </si>
  <si>
    <t>Polo Shirts</t>
  </si>
  <si>
    <t>Shirts &amp; Badges</t>
  </si>
  <si>
    <t>Anstice Windows</t>
  </si>
  <si>
    <t>Bartlett Gardens</t>
  </si>
  <si>
    <t>Fruit Trees</t>
  </si>
  <si>
    <t>Refurbish Windows</t>
  </si>
  <si>
    <t xml:space="preserve">Paediatric Oncology </t>
  </si>
  <si>
    <t>CAL-SIBZ</t>
  </si>
  <si>
    <t>Ironbridge Xmas Lights</t>
  </si>
  <si>
    <t>POD Children Charity</t>
  </si>
  <si>
    <t>Hospital Entertainment</t>
  </si>
  <si>
    <t>LCI District 105CN</t>
  </si>
  <si>
    <t>Youth Trust Appeal</t>
  </si>
  <si>
    <t>By email</t>
  </si>
  <si>
    <t>Christmas Hampers (2019)</t>
  </si>
  <si>
    <t>Christmas Hampers (2018)</t>
  </si>
  <si>
    <t>Emily - Wet Room</t>
  </si>
  <si>
    <t>At Bus. Mtg.</t>
  </si>
  <si>
    <t>Hurricane Dorian</t>
  </si>
  <si>
    <t>Home Start</t>
  </si>
  <si>
    <t>Emergency Funding</t>
  </si>
  <si>
    <t>myaware</t>
  </si>
  <si>
    <t>Police Cadets</t>
  </si>
  <si>
    <t>end Volume 1</t>
  </si>
  <si>
    <t>Madeley Guides</t>
  </si>
  <si>
    <t>2020 Trip</t>
  </si>
  <si>
    <t>Wooden Tops Nursery</t>
  </si>
  <si>
    <t>Christmas Chocolate</t>
  </si>
  <si>
    <t>Toy Donations</t>
  </si>
  <si>
    <t>Lions Sight Savers</t>
  </si>
  <si>
    <t>Request for Donation</t>
  </si>
  <si>
    <t>Proton Beam Therapy</t>
  </si>
  <si>
    <t>All Age Carers</t>
  </si>
  <si>
    <t>Business Consortium</t>
  </si>
  <si>
    <t>Donation</t>
  </si>
  <si>
    <t>Cheque 24/10/19</t>
  </si>
  <si>
    <t>Cheque 19/8/19</t>
  </si>
  <si>
    <t>Nick Haves</t>
  </si>
  <si>
    <t>Target reached</t>
  </si>
  <si>
    <t>CATE Team (T&amp;WC)</t>
  </si>
  <si>
    <t>Help at Christmas</t>
  </si>
  <si>
    <t>Telford Lions</t>
  </si>
  <si>
    <t>Hearing Aid Boxes</t>
  </si>
  <si>
    <t>Tins of ham</t>
  </si>
  <si>
    <t>Seeking new project</t>
  </si>
  <si>
    <t>Christmas Appeal</t>
  </si>
  <si>
    <t>5 Hampers</t>
  </si>
  <si>
    <t>Broseley School</t>
  </si>
  <si>
    <t>Library Appeal</t>
  </si>
  <si>
    <t>Australian Bushfires</t>
  </si>
  <si>
    <t>MyFam</t>
  </si>
  <si>
    <t>Donation in lieu</t>
  </si>
  <si>
    <t>Cancelled</t>
  </si>
  <si>
    <t>Recind Donation</t>
  </si>
  <si>
    <t>10/01/1020</t>
  </si>
  <si>
    <t>Social Evening</t>
  </si>
  <si>
    <t>Park Lane Centre</t>
  </si>
  <si>
    <t>Summer Event</t>
  </si>
  <si>
    <t>Lunch 11/2/20</t>
  </si>
  <si>
    <t>St George's School</t>
  </si>
  <si>
    <t>Church Toilets</t>
  </si>
  <si>
    <t>included in No. 68</t>
  </si>
  <si>
    <t>Pledge</t>
  </si>
  <si>
    <t>Agreed SOB 10/5/20</t>
  </si>
  <si>
    <t>£75 + £165</t>
  </si>
  <si>
    <t>Megan Jones</t>
  </si>
  <si>
    <t>England Table Tennis</t>
  </si>
  <si>
    <t>Louise Stanway (T&amp;W)</t>
  </si>
  <si>
    <t>Dehumidifiers</t>
  </si>
  <si>
    <t>Rose Walker</t>
  </si>
  <si>
    <t>Flood Damage</t>
  </si>
  <si>
    <t>Covid-19 Local</t>
  </si>
  <si>
    <t>£500 grant from MD105</t>
  </si>
  <si>
    <t>Online</t>
  </si>
  <si>
    <t>COVID-19 Visors</t>
  </si>
  <si>
    <t>Jim Philbin</t>
  </si>
  <si>
    <t>Food (3 Families)</t>
  </si>
  <si>
    <t>St. George's Primary</t>
  </si>
  <si>
    <t>Food Bank</t>
  </si>
  <si>
    <t>TBA</t>
  </si>
  <si>
    <t>Drayton Manor Tickets</t>
  </si>
  <si>
    <t>Carpets</t>
  </si>
  <si>
    <t>T&amp;W Kindle Kindness</t>
  </si>
  <si>
    <t>Tablets for Children</t>
  </si>
  <si>
    <t>SOB Postponed</t>
  </si>
  <si>
    <t xml:space="preserve">Broseley Cof E School </t>
  </si>
  <si>
    <t>2018/19 Total</t>
  </si>
  <si>
    <t>SOB FY YTD</t>
  </si>
  <si>
    <t>Donations (incl. top ups)</t>
  </si>
  <si>
    <t>Donations (incl. top up)</t>
  </si>
  <si>
    <t>DG Wife Appeal</t>
  </si>
  <si>
    <t>Parkinson's</t>
  </si>
  <si>
    <t>Charter Lunch</t>
  </si>
  <si>
    <t>July - Sept 2019</t>
  </si>
  <si>
    <t>March to June 2019</t>
  </si>
  <si>
    <t>(excludes MyFam)</t>
  </si>
  <si>
    <t>Misc.</t>
  </si>
  <si>
    <t>2020 SOB Postponed</t>
  </si>
  <si>
    <t>Balance of Groups (6)</t>
  </si>
  <si>
    <t>Cancelled 07/05/20</t>
  </si>
  <si>
    <t>Funds for NHS Scrubs</t>
  </si>
  <si>
    <t>Just Giving</t>
  </si>
  <si>
    <t>Covid - 19</t>
  </si>
  <si>
    <t>Support for 6 local groups</t>
  </si>
  <si>
    <t>Covid-19 Local Tranche 2</t>
  </si>
  <si>
    <t>£100 Pledge Cancelled</t>
  </si>
  <si>
    <t>Pledge Cancelled £250</t>
  </si>
  <si>
    <t>2019/20 Total</t>
  </si>
  <si>
    <t>Ken Stringer - Jackfield</t>
  </si>
  <si>
    <t>Christmas Smiles</t>
  </si>
  <si>
    <t>Theresa Michalek</t>
  </si>
  <si>
    <t>Flowers</t>
  </si>
  <si>
    <t xml:space="preserve">Dot Hill </t>
  </si>
  <si>
    <t>Lebanon Appeal</t>
  </si>
  <si>
    <t>Mtg. @ Hub on the Hill</t>
  </si>
  <si>
    <t>Telford Police Cadets</t>
  </si>
  <si>
    <t>Asthma Relief in Telford</t>
  </si>
  <si>
    <t>Hospital Nebulisers</t>
  </si>
  <si>
    <t>Hampers 2020</t>
  </si>
  <si>
    <t>Agreement to proceed</t>
  </si>
  <si>
    <t>Kylie Roberts</t>
  </si>
  <si>
    <t>Support - sick daughter</t>
  </si>
  <si>
    <t>online</t>
  </si>
  <si>
    <t>Wooden Tops Day Nursey</t>
  </si>
  <si>
    <t>Selection Boxes</t>
  </si>
  <si>
    <t>Hoist</t>
  </si>
  <si>
    <t>Lady Forester Centre</t>
  </si>
  <si>
    <t>Trustee Decision</t>
  </si>
  <si>
    <t>Shropshire RCC</t>
  </si>
  <si>
    <t>Fuel Poverty</t>
  </si>
  <si>
    <t>Childrens Toys</t>
  </si>
  <si>
    <t>Sight Savers</t>
  </si>
  <si>
    <t>via T&amp;WC - Closed</t>
  </si>
  <si>
    <t>Admin Acct.</t>
  </si>
  <si>
    <t>Guiding Local Districts</t>
  </si>
  <si>
    <t>Sarah Myers/ Heather Lang</t>
  </si>
  <si>
    <t>Dehumidifier Hire</t>
  </si>
  <si>
    <t>ISGL - PRH Staff Rooms</t>
  </si>
  <si>
    <t>ISGL - Ironbridge Floods</t>
  </si>
  <si>
    <t>Snacks</t>
  </si>
  <si>
    <t>Jan/Feb.Match fund Co-op</t>
  </si>
  <si>
    <t>4 units</t>
  </si>
  <si>
    <t>TIC Vaccination Centre</t>
  </si>
  <si>
    <t>Drinks &amp; Snacks</t>
  </si>
  <si>
    <t>end Volume 2</t>
  </si>
  <si>
    <t>Meredith - Coalford</t>
  </si>
  <si>
    <t>White Goods</t>
  </si>
  <si>
    <t>50/50 with Rotary</t>
  </si>
  <si>
    <t>Memory of  of Dave Atwell</t>
  </si>
  <si>
    <t>ISGL -  Altzheimer's</t>
  </si>
  <si>
    <t>Madeley Scouts</t>
  </si>
  <si>
    <t>Scout Hut Refurbishment</t>
  </si>
  <si>
    <t>LCIF - MD105CN</t>
  </si>
  <si>
    <t>India Pandemic Appeal</t>
  </si>
  <si>
    <t>General Mtg Decision</t>
  </si>
  <si>
    <t>Bus. Mtg. Decision</t>
  </si>
  <si>
    <t>Community Mtg.</t>
  </si>
  <si>
    <t>Freda Beech</t>
  </si>
  <si>
    <t>World Bicycle Relief</t>
  </si>
  <si>
    <t>Donation - Bikes to Africa</t>
  </si>
  <si>
    <t>Admin Account</t>
  </si>
  <si>
    <t>Coalbrookdale</t>
  </si>
  <si>
    <t>w/- Ironbridge Rotary</t>
  </si>
  <si>
    <t>St. George's School</t>
  </si>
  <si>
    <t>Reading Sheds</t>
  </si>
  <si>
    <t>2020/21 Total</t>
  </si>
  <si>
    <t>Albert Darlington</t>
  </si>
  <si>
    <t>Wheelchair Problem</t>
  </si>
  <si>
    <t>Passed to J Boydell</t>
  </si>
  <si>
    <t xml:space="preserve">European Flood Disaster </t>
  </si>
  <si>
    <t>Carolyn Healy</t>
  </si>
  <si>
    <t>Tree - Dale End</t>
  </si>
  <si>
    <t>Defibrillator</t>
  </si>
  <si>
    <t>Hampers 2021</t>
  </si>
  <si>
    <t>Awtg. Tree Officer</t>
  </si>
  <si>
    <t>Parkinson's Support Grp.</t>
  </si>
  <si>
    <t>Fundraiser</t>
  </si>
  <si>
    <t>Madeley Guides &amp; Scouts</t>
  </si>
  <si>
    <t>Haiti Appeal</t>
  </si>
  <si>
    <t>Coracle Regatta</t>
  </si>
  <si>
    <t>Car Park Donation</t>
  </si>
  <si>
    <t>Abraham Darby Academy</t>
  </si>
  <si>
    <t>SMADA 100 Club</t>
  </si>
  <si>
    <t>50% Car Park Takings</t>
  </si>
  <si>
    <t>Purchase of Dehumififiers</t>
  </si>
  <si>
    <t>Wem Seniors Club</t>
  </si>
  <si>
    <t>Wheel Chair Adaptation</t>
  </si>
  <si>
    <t>No further action</t>
  </si>
  <si>
    <t>Afghan Evacuee Appeal</t>
  </si>
  <si>
    <t>ISGL - Flood Fund</t>
  </si>
  <si>
    <t>CVS</t>
  </si>
  <si>
    <t>Activity Room</t>
  </si>
  <si>
    <t>Ab Dab Academy</t>
  </si>
  <si>
    <t>Jackets</t>
  </si>
  <si>
    <t>MeninShed Project</t>
  </si>
  <si>
    <t xml:space="preserve"> </t>
  </si>
  <si>
    <t>Support for homeless</t>
  </si>
  <si>
    <t>Lawley Primary School</t>
  </si>
  <si>
    <t>Help for Dulcie</t>
  </si>
  <si>
    <t>WM Search &amp; Rescue</t>
  </si>
  <si>
    <t>£1,000 in principle</t>
  </si>
  <si>
    <t>MD105CN DG Partner</t>
  </si>
  <si>
    <t>Milly's Smiles</t>
  </si>
  <si>
    <t>Flood Fund</t>
  </si>
  <si>
    <t>Donna Asson</t>
  </si>
  <si>
    <t>Moving House</t>
  </si>
  <si>
    <t>Telford Crisis Support</t>
  </si>
  <si>
    <t>Domestic Goods</t>
  </si>
  <si>
    <t>Jayne Sargent Foundation</t>
  </si>
  <si>
    <t>Disaster Emergency Comm.</t>
  </si>
  <si>
    <t>Ukraine</t>
  </si>
  <si>
    <t>(includes JP's  gift aid)</t>
  </si>
  <si>
    <t>Prostate Catering - Thanks</t>
  </si>
  <si>
    <t>Defibrilator - Coalport</t>
  </si>
  <si>
    <t>Jule's Convenience Store</t>
  </si>
  <si>
    <t>Garden Refurbishment</t>
  </si>
  <si>
    <t>Mark Taylor Support</t>
  </si>
  <si>
    <t>Hoist &amp; Sling</t>
  </si>
  <si>
    <t>Men in Sheds - Support</t>
  </si>
  <si>
    <t>Madeley Town Council</t>
  </si>
  <si>
    <t>2023 - Memorial Flowers</t>
  </si>
  <si>
    <t>Madeley Community Cafe</t>
  </si>
  <si>
    <t>Ironbridge First Responders</t>
  </si>
  <si>
    <t>For profit company</t>
  </si>
  <si>
    <t>Agreed from 2023</t>
  </si>
  <si>
    <t>100% Refunded</t>
  </si>
  <si>
    <t>Laura Thorogood</t>
  </si>
  <si>
    <t>All Age Carers - Sky Dive</t>
  </si>
  <si>
    <t>Telford Traditional Scouts</t>
  </si>
  <si>
    <t>2021/22 Total</t>
  </si>
  <si>
    <t>Facility Closed</t>
  </si>
  <si>
    <t>Agreed &lt;£250</t>
  </si>
  <si>
    <t>Telford 1st Responders</t>
  </si>
  <si>
    <t>Broseley Church PCC</t>
  </si>
  <si>
    <t>Restoration of Bells</t>
  </si>
  <si>
    <t>In Kind Direct - Toiletries</t>
  </si>
  <si>
    <t>Various (TVs)</t>
  </si>
  <si>
    <t>T&amp;W Council</t>
  </si>
  <si>
    <t>Ukraine Refugee (TV)</t>
  </si>
  <si>
    <t>Coalbrookdale Centre</t>
  </si>
  <si>
    <t>Sideboard, Cutlery, Crockery</t>
  </si>
  <si>
    <t>Coracle Trust</t>
  </si>
  <si>
    <t>Further Discussion</t>
  </si>
  <si>
    <t>Sparta FC</t>
  </si>
  <si>
    <t xml:space="preserve">Sponsorship </t>
  </si>
  <si>
    <t>Share Car Park Takings</t>
  </si>
  <si>
    <t>Newport Visually Impaired</t>
  </si>
  <si>
    <t>Distater Emergency Comm</t>
  </si>
  <si>
    <t>Pakistan Flooding</t>
  </si>
  <si>
    <t>Had a better offer</t>
  </si>
  <si>
    <t>CS Group</t>
  </si>
  <si>
    <t>Afghan Refugee (TV)</t>
  </si>
  <si>
    <t>see 15/10/21</t>
  </si>
  <si>
    <t>Foodbank (SOB &amp; Sainsbury)</t>
  </si>
  <si>
    <t>Donations</t>
  </si>
  <si>
    <t>N/A</t>
  </si>
  <si>
    <t>Medical Detection Dogs</t>
  </si>
  <si>
    <t>Out of Area</t>
  </si>
  <si>
    <t>Childrens Gifts</t>
  </si>
  <si>
    <t>Nov BM for decision</t>
  </si>
  <si>
    <t>Donation £250.00</t>
  </si>
  <si>
    <t>2022/23 Total</t>
  </si>
  <si>
    <t>Year</t>
  </si>
  <si>
    <t>2018/19</t>
  </si>
  <si>
    <t>2019/20</t>
  </si>
  <si>
    <t>2020/21</t>
  </si>
  <si>
    <t>2021/22</t>
  </si>
  <si>
    <t>2022/23</t>
  </si>
  <si>
    <t>Notes</t>
  </si>
  <si>
    <t>Annual Value</t>
  </si>
  <si>
    <t>YTD</t>
  </si>
  <si>
    <t>Cuan Wildlife Rescue</t>
  </si>
  <si>
    <t>Pet food</t>
  </si>
  <si>
    <t>Forget Me Not (shifnal)</t>
  </si>
  <si>
    <t>Dementia/Fidget gifts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</si>
</sst>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u/>
      <sz val="12"/>
      <color rgb="FFFF0000"/>
      <name val="Calibri"/>
      <family val="2"/>
      <scheme val="minor"/>
    </font>
    <font>
      <b/>
      <u val="double"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1" tint="0.499984740745262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ck">
        <color auto="1"/>
      </right>
      <top/>
      <bottom style="double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3" fillId="3" borderId="0" xfId="0" applyFont="1" applyFill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1" xfId="0" applyFill="1" applyBorder="1"/>
    <xf numFmtId="14" fontId="0" fillId="0" borderId="1" xfId="0" quotePrefix="1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1" xfId="0" quotePrefix="1" applyBorder="1" applyAlignment="1">
      <alignment horizontal="center"/>
    </xf>
    <xf numFmtId="164" fontId="0" fillId="0" borderId="1" xfId="0" quotePrefix="1" applyNumberFormat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14" fontId="0" fillId="0" borderId="0" xfId="0" applyNumberFormat="1"/>
    <xf numFmtId="14" fontId="4" fillId="0" borderId="1" xfId="0" applyNumberFormat="1" applyFont="1" applyBorder="1" applyAlignment="1">
      <alignment horizontal="center"/>
    </xf>
    <xf numFmtId="0" fontId="4" fillId="0" borderId="4" xfId="0" applyFont="1" applyBorder="1"/>
    <xf numFmtId="164" fontId="4" fillId="0" borderId="4" xfId="0" applyNumberFormat="1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  <xf numFmtId="0" fontId="4" fillId="0" borderId="1" xfId="0" applyFont="1" applyBorder="1"/>
    <xf numFmtId="0" fontId="3" fillId="2" borderId="3" xfId="0" applyFont="1" applyFill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0" fillId="0" borderId="5" xfId="0" applyBorder="1"/>
    <xf numFmtId="164" fontId="0" fillId="0" borderId="5" xfId="0" applyNumberForma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164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16" xfId="0" applyNumberFormat="1" applyBorder="1" applyAlignment="1">
      <alignment horizontal="center"/>
    </xf>
    <xf numFmtId="0" fontId="0" fillId="0" borderId="16" xfId="0" applyBorder="1"/>
    <xf numFmtId="164" fontId="0" fillId="0" borderId="16" xfId="0" quotePrefix="1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quotePrefix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4" xfId="0" applyBorder="1"/>
    <xf numFmtId="0" fontId="0" fillId="3" borderId="5" xfId="0" applyFill="1" applyBorder="1"/>
    <xf numFmtId="0" fontId="0" fillId="0" borderId="3" xfId="0" quotePrefix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1" xfId="0" applyFill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0" fillId="0" borderId="1" xfId="0" quotePrefix="1" applyBorder="1" applyAlignment="1">
      <alignment horizontal="center" vertical="center"/>
    </xf>
    <xf numFmtId="0" fontId="5" fillId="0" borderId="21" xfId="0" applyFont="1" applyBorder="1" applyAlignment="1">
      <alignment horizontal="center"/>
    </xf>
    <xf numFmtId="14" fontId="8" fillId="0" borderId="16" xfId="0" applyNumberFormat="1" applyFont="1" applyBorder="1" applyAlignment="1">
      <alignment horizontal="center"/>
    </xf>
    <xf numFmtId="0" fontId="8" fillId="0" borderId="16" xfId="0" applyFont="1" applyBorder="1"/>
    <xf numFmtId="164" fontId="8" fillId="0" borderId="16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16" xfId="0" quotePrefix="1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164" fontId="0" fillId="5" borderId="12" xfId="0" applyNumberFormat="1" applyFill="1" applyBorder="1" applyAlignment="1">
      <alignment horizontal="center"/>
    </xf>
    <xf numFmtId="164" fontId="5" fillId="0" borderId="1" xfId="0" quotePrefix="1" applyNumberFormat="1" applyFont="1" applyBorder="1" applyAlignment="1">
      <alignment horizontal="center"/>
    </xf>
    <xf numFmtId="164" fontId="0" fillId="0" borderId="0" xfId="0" applyNumberFormat="1"/>
    <xf numFmtId="0" fontId="6" fillId="0" borderId="19" xfId="0" applyFont="1" applyBorder="1" applyAlignment="1">
      <alignment horizontal="center"/>
    </xf>
    <xf numFmtId="0" fontId="0" fillId="3" borderId="0" xfId="0" applyFill="1" applyAlignment="1">
      <alignment horizontal="center"/>
    </xf>
    <xf numFmtId="0" fontId="0" fillId="2" borderId="1" xfId="0" applyFill="1" applyBorder="1"/>
    <xf numFmtId="164" fontId="0" fillId="0" borderId="0" xfId="0" quotePrefix="1" applyNumberFormat="1" applyAlignment="1">
      <alignment horizontal="center"/>
    </xf>
    <xf numFmtId="0" fontId="9" fillId="0" borderId="21" xfId="0" applyFont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164" fontId="1" fillId="0" borderId="1" xfId="0" quotePrefix="1" applyNumberFormat="1" applyFont="1" applyBorder="1" applyAlignment="1">
      <alignment horizontal="center"/>
    </xf>
    <xf numFmtId="0" fontId="0" fillId="0" borderId="21" xfId="0" quotePrefix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quotePrefix="1" applyAlignment="1">
      <alignment horizontal="center"/>
    </xf>
    <xf numFmtId="14" fontId="0" fillId="0" borderId="16" xfId="0" applyNumberFormat="1" applyBorder="1" applyAlignment="1">
      <alignment horizontal="left"/>
    </xf>
    <xf numFmtId="164" fontId="5" fillId="0" borderId="0" xfId="0" applyNumberFormat="1" applyFont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16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6" fillId="0" borderId="23" xfId="0" applyFont="1" applyBorder="1" applyAlignment="1">
      <alignment horizontal="center"/>
    </xf>
    <xf numFmtId="164" fontId="4" fillId="0" borderId="4" xfId="0" quotePrefix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64" fontId="6" fillId="0" borderId="1" xfId="0" quotePrefix="1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4" fontId="4" fillId="0" borderId="3" xfId="0" applyNumberFormat="1" applyFont="1" applyBorder="1" applyAlignment="1">
      <alignment horizontal="center"/>
    </xf>
    <xf numFmtId="164" fontId="6" fillId="0" borderId="7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10" fillId="0" borderId="3" xfId="0" applyFont="1" applyBorder="1" applyAlignment="1">
      <alignment horizontal="center"/>
    </xf>
    <xf numFmtId="0" fontId="1" fillId="0" borderId="0" xfId="0" applyFont="1"/>
    <xf numFmtId="164" fontId="13" fillId="0" borderId="24" xfId="0" applyNumberFormat="1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7" borderId="0" xfId="0" applyFont="1" applyFill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0" fillId="7" borderId="1" xfId="0" applyFill="1" applyBorder="1"/>
    <xf numFmtId="0" fontId="0" fillId="7" borderId="12" xfId="0" applyFill="1" applyBorder="1" applyAlignment="1">
      <alignment horizontal="center"/>
    </xf>
    <xf numFmtId="0" fontId="0" fillId="7" borderId="0" xfId="0" quotePrefix="1" applyFill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21" xfId="0" applyFill="1" applyBorder="1" applyAlignment="1">
      <alignment horizontal="center"/>
    </xf>
    <xf numFmtId="0" fontId="6" fillId="7" borderId="12" xfId="0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164" fontId="6" fillId="0" borderId="25" xfId="0" applyNumberFormat="1" applyFont="1" applyBorder="1"/>
    <xf numFmtId="0" fontId="0" fillId="0" borderId="30" xfId="0" applyBorder="1"/>
    <xf numFmtId="0" fontId="0" fillId="0" borderId="33" xfId="0" applyBorder="1"/>
    <xf numFmtId="164" fontId="14" fillId="0" borderId="32" xfId="0" applyNumberFormat="1" applyFont="1" applyBorder="1"/>
    <xf numFmtId="0" fontId="0" fillId="0" borderId="29" xfId="0" applyBorder="1"/>
    <xf numFmtId="0" fontId="0" fillId="0" borderId="31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7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2"/>
        <color rgb="FFFF0000"/>
        <name val="Calibri"/>
        <family val="2"/>
        <scheme val="minor"/>
      </font>
      <numFmt numFmtId="164" formatCode="&quot;£&quot;#,##0.0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'Annual Donation Values'!$C$1</c:f>
              <c:strCache>
                <c:ptCount val="1"/>
                <c:pt idx="0">
                  <c:v>Annual Value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'Annual Donation Values'!$B$2:$B$8</c:f>
              <c:strCache>
                <c:ptCount val="7"/>
                <c:pt idx="0">
                  <c:v>2018/19</c:v>
                </c:pt>
                <c:pt idx="1">
                  <c:v>2019/20</c:v>
                </c:pt>
                <c:pt idx="2">
                  <c:v>2020/21</c:v>
                </c:pt>
                <c:pt idx="3">
                  <c:v>2021/22</c:v>
                </c:pt>
                <c:pt idx="4">
                  <c:v>2022/23</c:v>
                </c:pt>
                <c:pt idx="6">
                  <c:v>YTD</c:v>
                </c:pt>
              </c:strCache>
            </c:strRef>
          </c:cat>
          <c:val>
            <c:numRef>
              <c:f>'Annual Donation Values'!$C$2:$C$8</c:f>
              <c:numCache>
                <c:formatCode>"£"#,##0.00</c:formatCode>
                <c:ptCount val="7"/>
                <c:pt idx="0">
                  <c:v>8445.99</c:v>
                </c:pt>
                <c:pt idx="1">
                  <c:v>11419.55</c:v>
                </c:pt>
                <c:pt idx="2">
                  <c:v>3272.3500000000004</c:v>
                </c:pt>
                <c:pt idx="3">
                  <c:v>11474.25</c:v>
                </c:pt>
                <c:pt idx="4">
                  <c:v>5607.58</c:v>
                </c:pt>
                <c:pt idx="6">
                  <c:v>40219.72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D6-4A70-BB27-586ABE428D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49619872"/>
        <c:axId val="2049630688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'Annual Donation Values'!$D$1</c15:sqref>
                        </c15:formulaRef>
                      </c:ext>
                    </c:extLst>
                    <c:strCache>
                      <c:ptCount val="1"/>
                      <c:pt idx="0">
                        <c:v>Notes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'Annual Donation Values'!$B$2:$B$8</c15:sqref>
                        </c15:formulaRef>
                      </c:ext>
                    </c:extLst>
                    <c:strCache>
                      <c:ptCount val="7"/>
                      <c:pt idx="0">
                        <c:v>2018/19</c:v>
                      </c:pt>
                      <c:pt idx="1">
                        <c:v>2019/20</c:v>
                      </c:pt>
                      <c:pt idx="2">
                        <c:v>2020/21</c:v>
                      </c:pt>
                      <c:pt idx="3">
                        <c:v>2021/22</c:v>
                      </c:pt>
                      <c:pt idx="4">
                        <c:v>2022/23</c:v>
                      </c:pt>
                      <c:pt idx="6">
                        <c:v>YTD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'Annual Donation Values'!$D$2:$D$8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96D6-4A70-BB27-586ABE428D0D}"/>
                  </c:ext>
                </c:extLst>
              </c15:ser>
            </c15:filteredBarSeries>
          </c:ext>
        </c:extLst>
      </c:barChart>
      <c:catAx>
        <c:axId val="2049619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9630688"/>
        <c:crosses val="autoZero"/>
        <c:auto val="1"/>
        <c:lblAlgn val="ctr"/>
        <c:lblOffset val="100"/>
        <c:noMultiLvlLbl val="0"/>
      </c:catAx>
      <c:valAx>
        <c:axId val="2049630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9619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181429</xdr:colOff>
      <xdr:row>65</xdr:row>
      <xdr:rowOff>45357</xdr:rowOff>
    </xdr:from>
    <xdr:to>
      <xdr:col>9</xdr:col>
      <xdr:colOff>227148</xdr:colOff>
      <xdr:row>65</xdr:row>
      <xdr:rowOff>181429</xdr:rowOff>
    </xdr:to>
    <xdr:sp macro="" textlink="">
      <xdr:nvSpPr>
        <xdr:cNvPr id="2" name="Down Arrow 1">
          <a:extLst>
            <a:ext uri="{FF2B5EF4-FFF2-40B4-BE49-F238E27FC236}">
              <a16:creationId xmlns:a16="http://schemas.microsoft.com/office/drawing/2014/main" id="{732D012A-76CD-8D43-8054-703C3C2A3821}"/>
            </a:ext>
          </a:extLst>
        </xdr:cNvPr>
        <xdr:cNvSpPr/>
      </xdr:nvSpPr>
      <xdr:spPr>
        <a:xfrm rot="10800000">
          <a:off x="9479643" y="14015357"/>
          <a:ext cx="45719" cy="136072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181429</xdr:colOff>
      <xdr:row>132</xdr:row>
      <xdr:rowOff>45357</xdr:rowOff>
    </xdr:from>
    <xdr:to>
      <xdr:col>9</xdr:col>
      <xdr:colOff>227148</xdr:colOff>
      <xdr:row>132</xdr:row>
      <xdr:rowOff>181429</xdr:rowOff>
    </xdr:to>
    <xdr:sp macro="" textlink="">
      <xdr:nvSpPr>
        <xdr:cNvPr id="3" name="Down Arrow 2">
          <a:extLst>
            <a:ext uri="{FF2B5EF4-FFF2-40B4-BE49-F238E27FC236}">
              <a16:creationId xmlns:a16="http://schemas.microsoft.com/office/drawing/2014/main" id="{7CFABB6C-F0C4-4D42-A2D4-1CFDE6BF1A6C}"/>
            </a:ext>
          </a:extLst>
        </xdr:cNvPr>
        <xdr:cNvSpPr/>
      </xdr:nvSpPr>
      <xdr:spPr>
        <a:xfrm rot="10800000">
          <a:off x="9562496" y="12762290"/>
          <a:ext cx="45719" cy="136072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1219200</xdr:colOff>
      <xdr:row>1</xdr:row>
      <xdr:rowOff>19050</xdr:rowOff>
    </xdr:from>
    <xdr:to>
      <xdr:col>7</xdr:col>
      <xdr:colOff>781050</xdr:colOff>
      <xdr:row>17</xdr:row>
      <xdr:rowOff>190500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DDA77F7-BF23-420B-DB87-226BA3A8AA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45B25B-B09A-4CD4-A001-D5E2D2940FCB}" name="Table1" displayName="Table1" ref="B1:D8" totalsRowShown="0" headerRowDxfId="6" headerRowBorderDxfId="5" tableBorderDxfId="4" totalsRowBorderDxfId="3">
  <autoFilter ref="B1:D8" xr:uid="{E145B25B-B09A-4CD4-A001-D5E2D2940FCB}"/>
  <tableColumns count="3">
    <tableColumn id="1" xr3:uid="{0C17AE42-B11B-4913-95CD-82A34271D8BD}" name="Year" dataDxfId="2"/>
    <tableColumn id="2" xr3:uid="{989A41DB-B474-4660-BAB7-075AD508028A}" name="Annual Value" dataDxfId="1"/>
    <tableColumn id="3" xr3:uid="{46E50933-2B26-4707-AA9C-26632E0D94F5}" name="Note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42"/>
  <sheetViews>
    <sheetView tabSelected="1" topLeftCell="A174" zoomScale="90" zoomScaleNormal="90" zoomScalePageLayoutView="70" workbookViewId="0">
      <selection activeCell="J218" sqref="J218"/>
    </sheetView>
  </sheetViews>
  <sheetFormatPr baseColWidth="10" defaultColWidth="10.83203125" defaultRowHeight="16" x14ac:dyDescent="0.2"/>
  <cols>
    <col min="1" max="1" width="8" style="1" customWidth="1"/>
    <col min="2" max="2" width="11.33203125" style="1" bestFit="1" customWidth="1"/>
    <col min="3" max="3" width="24.1640625" customWidth="1"/>
    <col min="4" max="4" width="24" customWidth="1"/>
    <col min="5" max="5" width="10.83203125" style="67" customWidth="1"/>
    <col min="6" max="6" width="11.83203125" style="1" customWidth="1"/>
    <col min="7" max="7" width="10.83203125" style="1" customWidth="1"/>
    <col min="8" max="8" width="13.33203125" style="1" bestFit="1" customWidth="1"/>
    <col min="9" max="9" width="10.1640625" style="1" customWidth="1"/>
    <col min="10" max="10" width="22.1640625" style="1" customWidth="1"/>
  </cols>
  <sheetData>
    <row r="1" spans="1:10" s="1" customFormat="1" ht="17" thickTop="1" x14ac:dyDescent="0.2">
      <c r="A1" s="36" t="s">
        <v>55</v>
      </c>
      <c r="B1" s="37"/>
      <c r="C1" s="38"/>
      <c r="D1" s="38"/>
      <c r="E1" s="62"/>
      <c r="F1" s="37"/>
      <c r="G1" s="37"/>
      <c r="H1" s="37"/>
      <c r="I1" s="37"/>
      <c r="J1" s="39"/>
    </row>
    <row r="2" spans="1:10" s="1" customFormat="1" x14ac:dyDescent="0.2">
      <c r="A2" s="40" t="s">
        <v>0</v>
      </c>
      <c r="B2" s="2" t="s">
        <v>8</v>
      </c>
      <c r="C2" s="2" t="s">
        <v>1</v>
      </c>
      <c r="D2" s="2" t="s">
        <v>2</v>
      </c>
      <c r="E2" s="63" t="s">
        <v>7</v>
      </c>
      <c r="F2" s="134" t="s">
        <v>262</v>
      </c>
      <c r="G2" s="135"/>
      <c r="H2" s="134" t="s">
        <v>11</v>
      </c>
      <c r="I2" s="135"/>
      <c r="J2" s="41" t="s">
        <v>5</v>
      </c>
    </row>
    <row r="3" spans="1:10" ht="17" thickBot="1" x14ac:dyDescent="0.25">
      <c r="A3" s="42"/>
      <c r="B3" s="4" t="s">
        <v>6</v>
      </c>
      <c r="C3" s="4"/>
      <c r="D3" s="4"/>
      <c r="E3" s="64" t="s">
        <v>10</v>
      </c>
      <c r="F3" s="4" t="s">
        <v>4</v>
      </c>
      <c r="G3" s="4" t="s">
        <v>3</v>
      </c>
      <c r="H3" s="4" t="s">
        <v>4</v>
      </c>
      <c r="I3" s="4" t="s">
        <v>3</v>
      </c>
      <c r="J3" s="43"/>
    </row>
    <row r="4" spans="1:10" x14ac:dyDescent="0.2">
      <c r="A4" s="44"/>
      <c r="B4" s="6"/>
      <c r="C4" s="3"/>
      <c r="D4" s="3"/>
      <c r="E4" s="13"/>
      <c r="F4" s="6"/>
      <c r="G4" s="6"/>
      <c r="H4" s="6"/>
      <c r="I4" s="6"/>
      <c r="J4" s="45"/>
    </row>
    <row r="5" spans="1:10" x14ac:dyDescent="0.2">
      <c r="A5" s="44">
        <v>1</v>
      </c>
      <c r="B5" s="8">
        <v>43216</v>
      </c>
      <c r="C5" s="3" t="s">
        <v>29</v>
      </c>
      <c r="D5" s="3" t="s">
        <v>30</v>
      </c>
      <c r="E5" s="13">
        <v>450</v>
      </c>
      <c r="F5" s="8">
        <v>43216</v>
      </c>
      <c r="G5" s="9"/>
      <c r="H5" s="12">
        <v>43216</v>
      </c>
      <c r="I5" s="14"/>
      <c r="J5" s="45"/>
    </row>
    <row r="6" spans="1:10" x14ac:dyDescent="0.2">
      <c r="A6" s="44">
        <v>2</v>
      </c>
      <c r="B6" s="8">
        <v>43285</v>
      </c>
      <c r="C6" s="3" t="s">
        <v>20</v>
      </c>
      <c r="D6" s="3" t="s">
        <v>19</v>
      </c>
      <c r="E6" s="13">
        <v>240</v>
      </c>
      <c r="F6" s="8">
        <v>43321</v>
      </c>
      <c r="G6" s="9"/>
      <c r="H6" s="8">
        <v>43335</v>
      </c>
      <c r="I6" s="14"/>
      <c r="J6" s="45"/>
    </row>
    <row r="7" spans="1:10" x14ac:dyDescent="0.2">
      <c r="A7" s="44">
        <v>3</v>
      </c>
      <c r="B7" s="8">
        <v>43291</v>
      </c>
      <c r="C7" s="3" t="s">
        <v>12</v>
      </c>
      <c r="D7" s="3" t="s">
        <v>13</v>
      </c>
      <c r="E7" s="13">
        <v>600</v>
      </c>
      <c r="F7" s="8">
        <v>43293</v>
      </c>
      <c r="G7" s="9"/>
      <c r="H7" s="8">
        <v>43307</v>
      </c>
      <c r="I7" s="11"/>
      <c r="J7" s="45"/>
    </row>
    <row r="8" spans="1:10" x14ac:dyDescent="0.2">
      <c r="A8" s="44">
        <v>4</v>
      </c>
      <c r="B8" s="8">
        <v>43291</v>
      </c>
      <c r="C8" s="3" t="s">
        <v>18</v>
      </c>
      <c r="D8" s="3" t="s">
        <v>36</v>
      </c>
      <c r="E8" s="13">
        <v>100</v>
      </c>
      <c r="F8" s="8">
        <v>43356</v>
      </c>
      <c r="G8" s="9"/>
      <c r="H8" s="8">
        <v>43372</v>
      </c>
      <c r="I8" s="11"/>
      <c r="J8" s="45"/>
    </row>
    <row r="9" spans="1:10" x14ac:dyDescent="0.2">
      <c r="A9" s="44">
        <v>5</v>
      </c>
      <c r="B9" s="8">
        <v>43293</v>
      </c>
      <c r="C9" s="3" t="s">
        <v>21</v>
      </c>
      <c r="D9" s="3" t="s">
        <v>22</v>
      </c>
      <c r="E9" s="13">
        <v>200</v>
      </c>
      <c r="F9" s="8">
        <v>43391</v>
      </c>
      <c r="G9" s="9"/>
      <c r="H9" s="10">
        <v>43398</v>
      </c>
      <c r="I9" s="11"/>
      <c r="J9" s="45"/>
    </row>
    <row r="10" spans="1:10" x14ac:dyDescent="0.2">
      <c r="A10" s="44">
        <v>6</v>
      </c>
      <c r="B10" s="8">
        <v>43320</v>
      </c>
      <c r="C10" s="3" t="s">
        <v>34</v>
      </c>
      <c r="D10" s="3" t="s">
        <v>16</v>
      </c>
      <c r="E10" s="13">
        <v>258.99</v>
      </c>
      <c r="F10" s="8">
        <v>43356</v>
      </c>
      <c r="G10" s="15"/>
      <c r="H10" s="8">
        <v>43372</v>
      </c>
      <c r="I10" s="11"/>
      <c r="J10" s="45"/>
    </row>
    <row r="11" spans="1:10" x14ac:dyDescent="0.2">
      <c r="A11" s="44">
        <v>7</v>
      </c>
      <c r="B11" s="8">
        <v>43335</v>
      </c>
      <c r="C11" s="3" t="s">
        <v>26</v>
      </c>
      <c r="D11" s="3" t="s">
        <v>17</v>
      </c>
      <c r="E11" s="20" t="s">
        <v>60</v>
      </c>
      <c r="F11" s="8">
        <v>43356</v>
      </c>
      <c r="G11" s="16"/>
      <c r="H11" s="8">
        <v>43372</v>
      </c>
      <c r="I11" s="18" t="s">
        <v>60</v>
      </c>
      <c r="J11" s="45"/>
    </row>
    <row r="12" spans="1:10" x14ac:dyDescent="0.2">
      <c r="A12" s="44">
        <v>8</v>
      </c>
      <c r="B12" s="8">
        <v>43335</v>
      </c>
      <c r="C12" s="3" t="s">
        <v>23</v>
      </c>
      <c r="D12" s="3" t="s">
        <v>24</v>
      </c>
      <c r="E12" s="20" t="s">
        <v>60</v>
      </c>
      <c r="F12" s="8">
        <v>43356</v>
      </c>
      <c r="G12" s="16"/>
      <c r="H12" s="6"/>
      <c r="I12" s="19" t="s">
        <v>60</v>
      </c>
      <c r="J12" s="45"/>
    </row>
    <row r="13" spans="1:10" x14ac:dyDescent="0.2">
      <c r="A13" s="44">
        <v>9</v>
      </c>
      <c r="B13" s="8">
        <v>43335</v>
      </c>
      <c r="C13" s="3" t="s">
        <v>14</v>
      </c>
      <c r="D13" s="3" t="s">
        <v>15</v>
      </c>
      <c r="E13" s="13">
        <v>300</v>
      </c>
      <c r="F13" s="8">
        <v>43356</v>
      </c>
      <c r="G13" s="15"/>
      <c r="H13" s="8">
        <v>43372</v>
      </c>
      <c r="I13" s="11"/>
      <c r="J13" s="45"/>
    </row>
    <row r="14" spans="1:10" x14ac:dyDescent="0.2">
      <c r="A14" s="44">
        <v>10</v>
      </c>
      <c r="B14" s="8">
        <v>43335</v>
      </c>
      <c r="C14" s="3" t="s">
        <v>34</v>
      </c>
      <c r="D14" s="3" t="s">
        <v>31</v>
      </c>
      <c r="E14" s="20" t="s">
        <v>60</v>
      </c>
      <c r="F14" s="8">
        <v>43356</v>
      </c>
      <c r="G14" s="15"/>
      <c r="H14" s="8">
        <v>43372</v>
      </c>
      <c r="I14" s="11"/>
      <c r="J14" s="45" t="s">
        <v>66</v>
      </c>
    </row>
    <row r="15" spans="1:10" x14ac:dyDescent="0.2">
      <c r="A15" s="44">
        <v>11</v>
      </c>
      <c r="B15" s="8">
        <v>43335</v>
      </c>
      <c r="C15" s="3" t="s">
        <v>34</v>
      </c>
      <c r="D15" s="3" t="s">
        <v>32</v>
      </c>
      <c r="E15" s="20" t="s">
        <v>60</v>
      </c>
      <c r="F15" s="8">
        <v>43356</v>
      </c>
      <c r="G15" s="15"/>
      <c r="H15" s="8">
        <v>43372</v>
      </c>
      <c r="I15" s="11"/>
      <c r="J15" s="45" t="s">
        <v>66</v>
      </c>
    </row>
    <row r="16" spans="1:10" x14ac:dyDescent="0.2">
      <c r="A16" s="44">
        <v>12</v>
      </c>
      <c r="B16" s="8">
        <v>43335</v>
      </c>
      <c r="C16" s="3" t="s">
        <v>34</v>
      </c>
      <c r="D16" s="3" t="s">
        <v>33</v>
      </c>
      <c r="E16" s="20" t="s">
        <v>60</v>
      </c>
      <c r="F16" s="8">
        <v>43356</v>
      </c>
      <c r="G16" s="15"/>
      <c r="H16" s="8">
        <v>43372</v>
      </c>
      <c r="I16" s="11"/>
      <c r="J16" s="45" t="s">
        <v>66</v>
      </c>
    </row>
    <row r="17" spans="1:14" x14ac:dyDescent="0.2">
      <c r="A17" s="44">
        <v>13</v>
      </c>
      <c r="B17" s="8">
        <v>43347</v>
      </c>
      <c r="C17" s="3" t="s">
        <v>18</v>
      </c>
      <c r="D17" s="3" t="s">
        <v>35</v>
      </c>
      <c r="E17" s="20" t="s">
        <v>60</v>
      </c>
      <c r="F17" s="8">
        <v>43356</v>
      </c>
      <c r="G17" s="16"/>
      <c r="H17" s="8">
        <v>43372</v>
      </c>
      <c r="I17" s="18" t="s">
        <v>60</v>
      </c>
      <c r="J17" s="45"/>
    </row>
    <row r="18" spans="1:14" x14ac:dyDescent="0.2">
      <c r="A18" s="44">
        <v>14</v>
      </c>
      <c r="B18" s="8">
        <v>43349</v>
      </c>
      <c r="C18" s="3" t="s">
        <v>28</v>
      </c>
      <c r="D18" s="3" t="s">
        <v>40</v>
      </c>
      <c r="E18" s="20" t="s">
        <v>60</v>
      </c>
      <c r="F18" s="8">
        <v>43391</v>
      </c>
      <c r="G18" s="16"/>
      <c r="H18" s="6"/>
      <c r="I18" s="19" t="s">
        <v>60</v>
      </c>
      <c r="J18" s="45"/>
      <c r="N18" t="s">
        <v>38</v>
      </c>
    </row>
    <row r="19" spans="1:14" x14ac:dyDescent="0.2">
      <c r="A19" s="44">
        <v>15</v>
      </c>
      <c r="B19" s="8">
        <v>43362</v>
      </c>
      <c r="C19" s="3" t="s">
        <v>37</v>
      </c>
      <c r="D19" s="3" t="s">
        <v>39</v>
      </c>
      <c r="E19" s="13">
        <v>200</v>
      </c>
      <c r="F19" s="8">
        <v>43391</v>
      </c>
      <c r="G19" s="15"/>
      <c r="H19" s="8">
        <v>43372</v>
      </c>
      <c r="I19" s="11"/>
      <c r="J19" s="45"/>
    </row>
    <row r="20" spans="1:14" x14ac:dyDescent="0.2">
      <c r="A20" s="44">
        <v>16</v>
      </c>
      <c r="B20" s="8">
        <v>43366</v>
      </c>
      <c r="C20" s="3" t="s">
        <v>41</v>
      </c>
      <c r="D20" s="3" t="s">
        <v>42</v>
      </c>
      <c r="E20" s="13">
        <v>300</v>
      </c>
      <c r="F20" s="8">
        <v>43391</v>
      </c>
      <c r="G20" s="15"/>
      <c r="H20" s="8">
        <v>43398</v>
      </c>
      <c r="I20" s="11"/>
      <c r="J20" s="45"/>
    </row>
    <row r="21" spans="1:14" x14ac:dyDescent="0.2">
      <c r="A21" s="44">
        <v>17</v>
      </c>
      <c r="B21" s="8">
        <v>43370</v>
      </c>
      <c r="C21" s="3" t="s">
        <v>43</v>
      </c>
      <c r="D21" s="3" t="s">
        <v>44</v>
      </c>
      <c r="E21" s="13">
        <v>72</v>
      </c>
      <c r="F21" s="8">
        <v>43391</v>
      </c>
      <c r="G21" s="15"/>
      <c r="H21" s="8">
        <v>43398</v>
      </c>
      <c r="I21" s="11"/>
      <c r="J21" s="45"/>
    </row>
    <row r="22" spans="1:14" x14ac:dyDescent="0.2">
      <c r="A22" s="44">
        <v>18</v>
      </c>
      <c r="B22" s="8">
        <v>43391</v>
      </c>
      <c r="C22" s="3" t="s">
        <v>45</v>
      </c>
      <c r="D22" s="3" t="s">
        <v>121</v>
      </c>
      <c r="E22" s="20" t="s">
        <v>60</v>
      </c>
      <c r="F22" s="8">
        <v>43391</v>
      </c>
      <c r="G22" s="15"/>
      <c r="H22" s="8">
        <v>43398</v>
      </c>
      <c r="I22" s="11"/>
      <c r="J22" s="45" t="s">
        <v>66</v>
      </c>
    </row>
    <row r="23" spans="1:14" x14ac:dyDescent="0.2">
      <c r="A23" s="44">
        <v>19</v>
      </c>
      <c r="B23" s="8">
        <v>43391</v>
      </c>
      <c r="C23" s="3" t="s">
        <v>45</v>
      </c>
      <c r="D23" s="3" t="s">
        <v>19</v>
      </c>
      <c r="E23" s="20" t="s">
        <v>60</v>
      </c>
      <c r="F23" s="8">
        <v>43391</v>
      </c>
      <c r="G23" s="15"/>
      <c r="H23" s="8">
        <v>43398</v>
      </c>
      <c r="I23" s="11"/>
      <c r="J23" s="45" t="s">
        <v>61</v>
      </c>
    </row>
    <row r="24" spans="1:14" x14ac:dyDescent="0.2">
      <c r="A24" s="44">
        <v>20</v>
      </c>
      <c r="B24" s="8">
        <v>43391</v>
      </c>
      <c r="C24" s="3" t="s">
        <v>45</v>
      </c>
      <c r="D24" s="3" t="s">
        <v>46</v>
      </c>
      <c r="E24" s="13">
        <v>400</v>
      </c>
      <c r="F24" s="8">
        <v>43391</v>
      </c>
      <c r="G24" s="15"/>
      <c r="H24" s="8">
        <v>43398</v>
      </c>
      <c r="I24" s="11"/>
      <c r="J24" s="45"/>
    </row>
    <row r="25" spans="1:14" x14ac:dyDescent="0.2">
      <c r="A25" s="44">
        <v>21</v>
      </c>
      <c r="B25" s="8">
        <v>43401</v>
      </c>
      <c r="C25" s="3" t="s">
        <v>47</v>
      </c>
      <c r="D25" s="3" t="s">
        <v>48</v>
      </c>
      <c r="E25" s="20" t="s">
        <v>60</v>
      </c>
      <c r="F25" s="8">
        <v>43412</v>
      </c>
      <c r="G25" s="16"/>
      <c r="H25" s="6"/>
      <c r="I25" s="19" t="s">
        <v>60</v>
      </c>
      <c r="J25" s="45" t="s">
        <v>67</v>
      </c>
    </row>
    <row r="26" spans="1:14" x14ac:dyDescent="0.2">
      <c r="A26" s="44">
        <v>22</v>
      </c>
      <c r="B26" s="8">
        <v>43412</v>
      </c>
      <c r="C26" s="3" t="s">
        <v>49</v>
      </c>
      <c r="D26" s="3" t="s">
        <v>50</v>
      </c>
      <c r="E26" s="13">
        <v>200</v>
      </c>
      <c r="F26" s="8">
        <v>43412</v>
      </c>
      <c r="G26" s="15"/>
      <c r="H26" s="8">
        <v>43429</v>
      </c>
      <c r="I26" s="17"/>
      <c r="J26" s="45"/>
    </row>
    <row r="27" spans="1:14" x14ac:dyDescent="0.2">
      <c r="A27" s="44">
        <v>23</v>
      </c>
      <c r="B27" s="8">
        <v>43412</v>
      </c>
      <c r="C27" s="3" t="s">
        <v>51</v>
      </c>
      <c r="D27" s="3" t="s">
        <v>52</v>
      </c>
      <c r="E27" s="13">
        <v>200</v>
      </c>
      <c r="F27" s="8">
        <v>43447</v>
      </c>
      <c r="G27" s="15"/>
      <c r="H27" s="8">
        <v>43447</v>
      </c>
      <c r="I27" s="17"/>
      <c r="J27" s="45"/>
    </row>
    <row r="28" spans="1:14" x14ac:dyDescent="0.2">
      <c r="A28" s="44">
        <v>24</v>
      </c>
      <c r="B28" s="8">
        <v>43420</v>
      </c>
      <c r="C28" s="3" t="s">
        <v>53</v>
      </c>
      <c r="D28" s="3" t="s">
        <v>54</v>
      </c>
      <c r="E28" s="13">
        <v>600</v>
      </c>
      <c r="F28" s="8">
        <v>43447</v>
      </c>
      <c r="G28" s="15"/>
      <c r="H28" s="8">
        <v>43447</v>
      </c>
      <c r="I28" s="17"/>
      <c r="J28" s="45" t="s">
        <v>141</v>
      </c>
    </row>
    <row r="29" spans="1:14" x14ac:dyDescent="0.2">
      <c r="A29" s="44">
        <v>25</v>
      </c>
      <c r="B29" s="8">
        <v>43426</v>
      </c>
      <c r="C29" s="3" t="s">
        <v>56</v>
      </c>
      <c r="D29" s="3" t="s">
        <v>57</v>
      </c>
      <c r="E29" s="20" t="s">
        <v>60</v>
      </c>
      <c r="F29" s="8">
        <v>43447</v>
      </c>
      <c r="G29" s="16"/>
      <c r="H29" s="6"/>
      <c r="I29" s="19" t="s">
        <v>60</v>
      </c>
      <c r="J29" s="45" t="s">
        <v>158</v>
      </c>
    </row>
    <row r="30" spans="1:14" x14ac:dyDescent="0.2">
      <c r="A30" s="44">
        <v>26</v>
      </c>
      <c r="B30" s="8">
        <v>43439</v>
      </c>
      <c r="C30" s="3" t="s">
        <v>58</v>
      </c>
      <c r="D30" s="3" t="s">
        <v>59</v>
      </c>
      <c r="E30" s="20" t="s">
        <v>60</v>
      </c>
      <c r="F30" s="8">
        <v>43447</v>
      </c>
      <c r="G30" s="15"/>
      <c r="H30" s="8">
        <v>43447</v>
      </c>
      <c r="I30" s="17"/>
      <c r="J30" s="45" t="s">
        <v>66</v>
      </c>
    </row>
    <row r="31" spans="1:14" x14ac:dyDescent="0.2">
      <c r="A31" s="44">
        <v>27</v>
      </c>
      <c r="B31" s="8">
        <v>43445</v>
      </c>
      <c r="C31" s="3" t="s">
        <v>65</v>
      </c>
      <c r="D31" s="3" t="s">
        <v>62</v>
      </c>
      <c r="E31" s="13">
        <v>100</v>
      </c>
      <c r="F31" s="8">
        <v>43447</v>
      </c>
      <c r="G31" s="15"/>
      <c r="H31" s="8">
        <v>43447</v>
      </c>
      <c r="I31" s="17"/>
      <c r="J31" s="45"/>
    </row>
    <row r="32" spans="1:14" x14ac:dyDescent="0.2">
      <c r="A32" s="44">
        <v>28</v>
      </c>
      <c r="B32" s="8">
        <v>43447</v>
      </c>
      <c r="C32" s="3" t="s">
        <v>63</v>
      </c>
      <c r="D32" s="3" t="s">
        <v>64</v>
      </c>
      <c r="E32" s="20" t="s">
        <v>60</v>
      </c>
      <c r="F32" s="8">
        <v>43510</v>
      </c>
      <c r="G32" s="16"/>
      <c r="H32" s="6"/>
      <c r="I32" s="19" t="s">
        <v>60</v>
      </c>
      <c r="J32" s="45" t="s">
        <v>67</v>
      </c>
    </row>
    <row r="33" spans="1:10" x14ac:dyDescent="0.2">
      <c r="A33" s="44">
        <v>29</v>
      </c>
      <c r="B33" s="8">
        <v>43469</v>
      </c>
      <c r="C33" s="3" t="s">
        <v>65</v>
      </c>
      <c r="D33" s="3" t="s">
        <v>69</v>
      </c>
      <c r="E33" s="20" t="s">
        <v>60</v>
      </c>
      <c r="F33" s="8">
        <v>43510</v>
      </c>
      <c r="G33" s="16"/>
      <c r="H33" s="6"/>
      <c r="I33" s="19" t="s">
        <v>60</v>
      </c>
      <c r="J33" s="45"/>
    </row>
    <row r="34" spans="1:10" x14ac:dyDescent="0.2">
      <c r="A34" s="44">
        <v>30</v>
      </c>
      <c r="B34" s="8">
        <v>43485</v>
      </c>
      <c r="C34" s="3" t="s">
        <v>70</v>
      </c>
      <c r="D34" s="3" t="s">
        <v>74</v>
      </c>
      <c r="E34" s="13">
        <v>250</v>
      </c>
      <c r="F34" s="8">
        <v>43510</v>
      </c>
      <c r="G34" s="15"/>
      <c r="H34" s="8">
        <v>43524</v>
      </c>
      <c r="I34" s="21"/>
      <c r="J34" s="45"/>
    </row>
    <row r="35" spans="1:10" x14ac:dyDescent="0.2">
      <c r="A35" s="44">
        <v>31</v>
      </c>
      <c r="B35" s="8">
        <v>43503</v>
      </c>
      <c r="C35" s="3" t="s">
        <v>71</v>
      </c>
      <c r="D35" s="3" t="s">
        <v>75</v>
      </c>
      <c r="E35" s="20" t="s">
        <v>60</v>
      </c>
      <c r="F35" s="8">
        <v>43510</v>
      </c>
      <c r="G35" s="16"/>
      <c r="H35" s="6"/>
      <c r="I35" s="19" t="s">
        <v>60</v>
      </c>
      <c r="J35" s="45"/>
    </row>
    <row r="36" spans="1:10" x14ac:dyDescent="0.2">
      <c r="A36" s="44">
        <v>32</v>
      </c>
      <c r="B36" s="8">
        <v>43509</v>
      </c>
      <c r="C36" s="3" t="s">
        <v>72</v>
      </c>
      <c r="D36" s="3" t="s">
        <v>76</v>
      </c>
      <c r="E36" s="20" t="s">
        <v>60</v>
      </c>
      <c r="F36" s="8">
        <v>43510</v>
      </c>
      <c r="G36" s="16"/>
      <c r="H36" s="6"/>
      <c r="I36" s="19" t="s">
        <v>60</v>
      </c>
      <c r="J36" s="45"/>
    </row>
    <row r="37" spans="1:10" x14ac:dyDescent="0.2">
      <c r="A37" s="44">
        <v>33</v>
      </c>
      <c r="B37" s="8">
        <v>43522</v>
      </c>
      <c r="C37" s="3" t="s">
        <v>73</v>
      </c>
      <c r="D37" s="3" t="s">
        <v>77</v>
      </c>
      <c r="E37" s="13">
        <v>300</v>
      </c>
      <c r="F37" s="8">
        <v>43522</v>
      </c>
      <c r="G37" s="15"/>
      <c r="H37" s="8">
        <v>43524</v>
      </c>
      <c r="I37" s="21"/>
      <c r="J37" s="45"/>
    </row>
    <row r="38" spans="1:10" x14ac:dyDescent="0.2">
      <c r="A38" s="44" t="s">
        <v>78</v>
      </c>
      <c r="B38" s="8">
        <v>43524</v>
      </c>
      <c r="C38" s="3" t="s">
        <v>79</v>
      </c>
      <c r="D38" s="3" t="s">
        <v>80</v>
      </c>
      <c r="E38" s="13">
        <v>100</v>
      </c>
      <c r="F38" s="8">
        <v>43510</v>
      </c>
      <c r="G38" s="15"/>
      <c r="H38" s="8">
        <v>43524</v>
      </c>
      <c r="I38" s="21"/>
      <c r="J38" s="45" t="s">
        <v>81</v>
      </c>
    </row>
    <row r="39" spans="1:10" x14ac:dyDescent="0.2">
      <c r="A39" s="44">
        <v>34</v>
      </c>
      <c r="B39" s="8">
        <v>43530</v>
      </c>
      <c r="C39" s="3" t="s">
        <v>82</v>
      </c>
      <c r="D39" s="3" t="s">
        <v>83</v>
      </c>
      <c r="E39" s="20" t="s">
        <v>60</v>
      </c>
      <c r="F39" s="8">
        <v>43538</v>
      </c>
      <c r="G39" s="16"/>
      <c r="H39" s="6"/>
      <c r="I39" s="19" t="s">
        <v>60</v>
      </c>
      <c r="J39" s="45" t="s">
        <v>84</v>
      </c>
    </row>
    <row r="40" spans="1:10" x14ac:dyDescent="0.2">
      <c r="A40" s="44">
        <v>35</v>
      </c>
      <c r="B40" s="23">
        <v>43549</v>
      </c>
      <c r="C40" s="24" t="s">
        <v>65</v>
      </c>
      <c r="D40" s="24" t="s">
        <v>85</v>
      </c>
      <c r="E40" s="25">
        <v>100</v>
      </c>
      <c r="F40" s="26">
        <v>43566</v>
      </c>
      <c r="G40" s="15"/>
      <c r="H40" s="8">
        <v>43580</v>
      </c>
      <c r="I40" s="15"/>
      <c r="J40" s="45"/>
    </row>
    <row r="41" spans="1:10" x14ac:dyDescent="0.2">
      <c r="A41" s="44">
        <v>36</v>
      </c>
      <c r="B41" s="23">
        <v>43552</v>
      </c>
      <c r="C41" s="70" t="s">
        <v>86</v>
      </c>
      <c r="D41" s="27" t="s">
        <v>87</v>
      </c>
      <c r="E41" s="25">
        <v>200</v>
      </c>
      <c r="F41" s="26">
        <v>43566</v>
      </c>
      <c r="G41" s="15"/>
      <c r="H41" s="8">
        <v>43580</v>
      </c>
      <c r="I41" s="15"/>
      <c r="J41" s="45"/>
    </row>
    <row r="42" spans="1:10" x14ac:dyDescent="0.2">
      <c r="A42" s="44">
        <v>37</v>
      </c>
      <c r="B42" s="8">
        <v>43558</v>
      </c>
      <c r="C42" s="3" t="s">
        <v>88</v>
      </c>
      <c r="D42" s="3" t="s">
        <v>89</v>
      </c>
      <c r="E42" s="13">
        <v>200</v>
      </c>
      <c r="F42" s="8">
        <v>43566</v>
      </c>
      <c r="G42" s="15"/>
      <c r="H42" s="8">
        <v>43580</v>
      </c>
      <c r="I42" s="15"/>
      <c r="J42" s="45" t="s">
        <v>142</v>
      </c>
    </row>
    <row r="43" spans="1:10" x14ac:dyDescent="0.2">
      <c r="A43" s="44">
        <v>38</v>
      </c>
      <c r="B43" s="8">
        <v>43558</v>
      </c>
      <c r="C43" t="s">
        <v>90</v>
      </c>
      <c r="D43" s="3" t="s">
        <v>91</v>
      </c>
      <c r="E43" s="13">
        <v>100</v>
      </c>
      <c r="F43" s="8">
        <v>43566</v>
      </c>
      <c r="G43" s="15"/>
      <c r="H43" s="8">
        <v>43580</v>
      </c>
      <c r="I43" s="15"/>
      <c r="J43" s="45"/>
    </row>
    <row r="44" spans="1:10" x14ac:dyDescent="0.2">
      <c r="A44" s="44">
        <v>39</v>
      </c>
      <c r="B44" s="8">
        <v>43558</v>
      </c>
      <c r="C44" s="3" t="s">
        <v>92</v>
      </c>
      <c r="D44" s="3" t="s">
        <v>93</v>
      </c>
      <c r="E44" s="13">
        <v>335</v>
      </c>
      <c r="F44" s="8">
        <v>43566</v>
      </c>
      <c r="G44" s="15"/>
      <c r="H44" s="8">
        <v>43580</v>
      </c>
      <c r="I44" s="15"/>
      <c r="J44" s="45" t="s">
        <v>94</v>
      </c>
    </row>
    <row r="45" spans="1:10" x14ac:dyDescent="0.2">
      <c r="A45" s="44">
        <v>40</v>
      </c>
      <c r="B45" s="8">
        <v>43608</v>
      </c>
      <c r="C45" s="3" t="s">
        <v>95</v>
      </c>
      <c r="D45" s="3" t="s">
        <v>96</v>
      </c>
      <c r="E45" s="13">
        <v>200</v>
      </c>
      <c r="F45" s="8">
        <v>43608</v>
      </c>
      <c r="G45" s="15"/>
      <c r="H45" s="8">
        <v>43608</v>
      </c>
      <c r="I45" s="15"/>
      <c r="J45" s="45"/>
    </row>
    <row r="46" spans="1:10" ht="17" thickBot="1" x14ac:dyDescent="0.25">
      <c r="A46" s="46">
        <v>41</v>
      </c>
      <c r="B46" s="47">
        <v>43619</v>
      </c>
      <c r="C46" s="48" t="s">
        <v>100</v>
      </c>
      <c r="D46" s="48" t="s">
        <v>101</v>
      </c>
      <c r="E46" s="49" t="s">
        <v>60</v>
      </c>
      <c r="F46" s="47">
        <v>43629</v>
      </c>
      <c r="G46" s="61"/>
      <c r="H46" s="50"/>
      <c r="I46" s="51" t="s">
        <v>60</v>
      </c>
      <c r="J46" s="52" t="s">
        <v>102</v>
      </c>
    </row>
    <row r="47" spans="1:10" ht="17" thickTop="1" x14ac:dyDescent="0.2">
      <c r="A47" s="33"/>
      <c r="B47" s="34"/>
      <c r="C47" s="34"/>
      <c r="D47" s="34"/>
      <c r="E47" s="35"/>
      <c r="F47" s="33"/>
      <c r="G47" s="33"/>
      <c r="H47" s="33"/>
      <c r="I47" s="33"/>
      <c r="J47" s="33"/>
    </row>
    <row r="48" spans="1:10" x14ac:dyDescent="0.2">
      <c r="B48" s="7"/>
      <c r="C48" t="s">
        <v>25</v>
      </c>
      <c r="E48" s="65"/>
      <c r="F48" s="1" t="s">
        <v>68</v>
      </c>
    </row>
    <row r="49" spans="1:10" x14ac:dyDescent="0.2">
      <c r="E49" s="66"/>
      <c r="F49" s="5" t="s">
        <v>27</v>
      </c>
    </row>
    <row r="50" spans="1:10" x14ac:dyDescent="0.2">
      <c r="F50" s="5"/>
    </row>
    <row r="51" spans="1:10" ht="17" thickBot="1" x14ac:dyDescent="0.25">
      <c r="J51" s="10">
        <f ca="1">TODAY()</f>
        <v>44876</v>
      </c>
    </row>
    <row r="52" spans="1:10" ht="17" thickTop="1" x14ac:dyDescent="0.2">
      <c r="A52" s="36" t="s">
        <v>55</v>
      </c>
      <c r="B52" s="37"/>
      <c r="C52" s="38"/>
      <c r="D52" s="38"/>
      <c r="E52" s="62"/>
      <c r="F52" s="37"/>
      <c r="G52" s="37"/>
      <c r="H52" s="37"/>
      <c r="I52" s="37"/>
      <c r="J52" s="39"/>
    </row>
    <row r="53" spans="1:10" x14ac:dyDescent="0.2">
      <c r="A53" s="40" t="s">
        <v>0</v>
      </c>
      <c r="B53" s="2" t="s">
        <v>8</v>
      </c>
      <c r="C53" s="2" t="s">
        <v>1</v>
      </c>
      <c r="D53" s="2" t="s">
        <v>2</v>
      </c>
      <c r="E53" s="63" t="s">
        <v>7</v>
      </c>
      <c r="F53" s="134" t="s">
        <v>262</v>
      </c>
      <c r="G53" s="135"/>
      <c r="H53" s="134" t="s">
        <v>11</v>
      </c>
      <c r="I53" s="135"/>
      <c r="J53" s="41" t="s">
        <v>5</v>
      </c>
    </row>
    <row r="54" spans="1:10" ht="17" thickBot="1" x14ac:dyDescent="0.25">
      <c r="A54" s="42"/>
      <c r="B54" s="4" t="s">
        <v>6</v>
      </c>
      <c r="C54" s="4"/>
      <c r="D54" s="4"/>
      <c r="E54" s="64" t="s">
        <v>10</v>
      </c>
      <c r="F54" s="4" t="s">
        <v>4</v>
      </c>
      <c r="G54" s="4" t="s">
        <v>3</v>
      </c>
      <c r="H54" s="4" t="s">
        <v>4</v>
      </c>
      <c r="I54" s="4" t="s">
        <v>3</v>
      </c>
      <c r="J54" s="43"/>
    </row>
    <row r="55" spans="1:10" x14ac:dyDescent="0.2">
      <c r="A55" s="44"/>
      <c r="B55" s="6"/>
      <c r="C55" s="3"/>
      <c r="D55" s="3"/>
      <c r="E55" s="13"/>
      <c r="F55" s="6"/>
      <c r="G55" s="6"/>
      <c r="H55" s="6"/>
      <c r="I55" s="6"/>
      <c r="J55" s="45"/>
    </row>
    <row r="56" spans="1:10" x14ac:dyDescent="0.2">
      <c r="A56" s="44">
        <v>42</v>
      </c>
      <c r="B56" s="8">
        <v>43619</v>
      </c>
      <c r="C56" s="3" t="s">
        <v>97</v>
      </c>
      <c r="D56" s="3" t="s">
        <v>98</v>
      </c>
      <c r="E56" s="13">
        <v>340</v>
      </c>
      <c r="F56" s="8">
        <v>43629</v>
      </c>
      <c r="G56" s="15"/>
      <c r="H56" s="8">
        <v>43643</v>
      </c>
      <c r="I56" s="15"/>
      <c r="J56" s="45" t="s">
        <v>104</v>
      </c>
    </row>
    <row r="57" spans="1:10" x14ac:dyDescent="0.2">
      <c r="A57" s="44">
        <v>43</v>
      </c>
      <c r="B57" s="8">
        <v>43622</v>
      </c>
      <c r="C57" s="3" t="s">
        <v>99</v>
      </c>
      <c r="D57" s="3" t="s">
        <v>103</v>
      </c>
      <c r="E57" s="13">
        <v>500</v>
      </c>
      <c r="F57" s="8">
        <v>43629</v>
      </c>
      <c r="G57" s="15"/>
      <c r="H57" s="8">
        <v>43643</v>
      </c>
      <c r="I57" s="15"/>
      <c r="J57" s="45" t="s">
        <v>186</v>
      </c>
    </row>
    <row r="58" spans="1:10" x14ac:dyDescent="0.2">
      <c r="A58" s="44" t="s">
        <v>78</v>
      </c>
      <c r="B58" s="3" t="s">
        <v>193</v>
      </c>
      <c r="C58" s="3" t="s">
        <v>195</v>
      </c>
      <c r="D58" s="3" t="s">
        <v>200</v>
      </c>
      <c r="E58" s="13">
        <v>2050</v>
      </c>
      <c r="F58" s="6"/>
      <c r="G58" s="15"/>
      <c r="H58" s="6"/>
      <c r="I58" s="78"/>
      <c r="J58" s="55"/>
    </row>
    <row r="59" spans="1:10" x14ac:dyDescent="0.2">
      <c r="A59" s="118"/>
      <c r="B59" s="116"/>
      <c r="C59" s="119"/>
      <c r="D59" s="105" t="s">
        <v>192</v>
      </c>
      <c r="E59" s="81">
        <f>SUM(E6:E58)</f>
        <v>8445.99</v>
      </c>
      <c r="F59" s="116"/>
      <c r="G59" s="117"/>
      <c r="H59" s="116"/>
      <c r="I59" s="117"/>
      <c r="J59" s="120"/>
    </row>
    <row r="60" spans="1:10" x14ac:dyDescent="0.2">
      <c r="A60" s="44">
        <v>44</v>
      </c>
      <c r="B60" s="8">
        <v>43646</v>
      </c>
      <c r="C60" s="3" t="s">
        <v>105</v>
      </c>
      <c r="D60" s="3" t="s">
        <v>106</v>
      </c>
      <c r="E60" s="20">
        <v>250</v>
      </c>
      <c r="F60" s="8">
        <v>43657</v>
      </c>
      <c r="G60" s="15"/>
      <c r="H60" s="8">
        <v>43657</v>
      </c>
      <c r="I60" s="15"/>
      <c r="J60" s="45" t="s">
        <v>107</v>
      </c>
    </row>
    <row r="61" spans="1:10" x14ac:dyDescent="0.2">
      <c r="A61" s="44">
        <v>45</v>
      </c>
      <c r="B61" s="8">
        <v>43664</v>
      </c>
      <c r="C61" s="3" t="s">
        <v>109</v>
      </c>
      <c r="D61" s="3" t="s">
        <v>110</v>
      </c>
      <c r="E61" s="20">
        <v>240</v>
      </c>
      <c r="F61" s="8">
        <v>43685</v>
      </c>
      <c r="G61" s="15"/>
      <c r="H61" s="8">
        <v>43685</v>
      </c>
      <c r="I61" s="15"/>
      <c r="J61" s="45" t="s">
        <v>170</v>
      </c>
    </row>
    <row r="62" spans="1:10" x14ac:dyDescent="0.2">
      <c r="A62" s="44">
        <v>46</v>
      </c>
      <c r="B62" s="8">
        <v>43666</v>
      </c>
      <c r="C62" s="3" t="s">
        <v>108</v>
      </c>
      <c r="D62" s="3" t="s">
        <v>111</v>
      </c>
      <c r="E62" s="20" t="s">
        <v>60</v>
      </c>
      <c r="F62" s="8">
        <v>43685</v>
      </c>
      <c r="G62" s="28"/>
      <c r="H62" s="8">
        <v>43685</v>
      </c>
      <c r="I62" s="59" t="s">
        <v>60</v>
      </c>
      <c r="J62" s="45"/>
    </row>
    <row r="63" spans="1:10" x14ac:dyDescent="0.2">
      <c r="A63" s="44">
        <v>47</v>
      </c>
      <c r="B63" s="8">
        <v>60819</v>
      </c>
      <c r="C63" s="3" t="s">
        <v>113</v>
      </c>
      <c r="D63" t="s">
        <v>112</v>
      </c>
      <c r="E63" s="13">
        <v>100</v>
      </c>
      <c r="F63" s="8">
        <v>43685</v>
      </c>
      <c r="G63" s="15"/>
      <c r="H63" s="8">
        <v>43685</v>
      </c>
      <c r="I63" s="15"/>
      <c r="J63" s="45"/>
    </row>
    <row r="64" spans="1:10" x14ac:dyDescent="0.2">
      <c r="A64" s="44">
        <v>48</v>
      </c>
      <c r="B64" s="8">
        <v>43686</v>
      </c>
      <c r="C64" s="3" t="s">
        <v>114</v>
      </c>
      <c r="D64" s="3" t="s">
        <v>114</v>
      </c>
      <c r="E64" s="13">
        <v>200</v>
      </c>
      <c r="F64" s="8">
        <v>43685</v>
      </c>
      <c r="G64" s="21"/>
      <c r="H64" s="8">
        <v>43699</v>
      </c>
      <c r="I64" s="21"/>
      <c r="J64" s="45"/>
    </row>
    <row r="65" spans="1:13" x14ac:dyDescent="0.2">
      <c r="A65" s="44">
        <v>49</v>
      </c>
      <c r="B65" s="8">
        <v>43690</v>
      </c>
      <c r="C65" s="3" t="s">
        <v>115</v>
      </c>
      <c r="D65" s="3" t="s">
        <v>116</v>
      </c>
      <c r="E65" s="13">
        <v>600</v>
      </c>
      <c r="F65" s="8" t="s">
        <v>119</v>
      </c>
      <c r="G65" s="15"/>
      <c r="H65" s="8">
        <v>43699</v>
      </c>
      <c r="I65" s="21"/>
      <c r="J65" s="45"/>
    </row>
    <row r="66" spans="1:13" ht="17" thickBot="1" x14ac:dyDescent="0.25">
      <c r="A66" s="53">
        <v>50</v>
      </c>
      <c r="B66" s="29">
        <v>43692</v>
      </c>
      <c r="C66" s="30" t="s">
        <v>117</v>
      </c>
      <c r="D66" s="30" t="s">
        <v>118</v>
      </c>
      <c r="E66" s="31">
        <v>100</v>
      </c>
      <c r="F66" s="29">
        <v>43720</v>
      </c>
      <c r="G66" s="32"/>
      <c r="H66" s="29">
        <v>43720</v>
      </c>
      <c r="I66" s="58"/>
      <c r="J66" s="83" t="s">
        <v>129</v>
      </c>
      <c r="M66" s="22"/>
    </row>
    <row r="67" spans="1:13" ht="17" thickTop="1" x14ac:dyDescent="0.2">
      <c r="A67" s="44">
        <v>51</v>
      </c>
      <c r="B67" s="8">
        <v>43692</v>
      </c>
      <c r="C67" s="3" t="s">
        <v>45</v>
      </c>
      <c r="D67" s="3" t="s">
        <v>120</v>
      </c>
      <c r="E67" s="20">
        <v>250</v>
      </c>
      <c r="F67" s="12" t="s">
        <v>60</v>
      </c>
      <c r="G67" s="15"/>
      <c r="H67" s="8">
        <v>43797</v>
      </c>
      <c r="I67" s="15"/>
      <c r="J67" s="45" t="s">
        <v>149</v>
      </c>
    </row>
    <row r="68" spans="1:13" x14ac:dyDescent="0.2">
      <c r="A68" s="44">
        <v>52</v>
      </c>
      <c r="B68" s="8">
        <v>43692</v>
      </c>
      <c r="C68" s="3" t="s">
        <v>45</v>
      </c>
      <c r="D68" s="3" t="s">
        <v>122</v>
      </c>
      <c r="E68" s="20">
        <v>200</v>
      </c>
      <c r="F68" s="12" t="s">
        <v>123</v>
      </c>
      <c r="G68" s="71" t="s">
        <v>60</v>
      </c>
      <c r="H68" s="8">
        <v>43699</v>
      </c>
      <c r="I68" s="21"/>
      <c r="J68" s="45"/>
    </row>
    <row r="69" spans="1:13" x14ac:dyDescent="0.2">
      <c r="A69" s="44">
        <v>53</v>
      </c>
      <c r="B69" s="8">
        <v>43712</v>
      </c>
      <c r="C69" s="3" t="s">
        <v>18</v>
      </c>
      <c r="D69" s="3" t="s">
        <v>124</v>
      </c>
      <c r="E69" s="20">
        <v>100</v>
      </c>
      <c r="F69" s="8">
        <v>43720</v>
      </c>
      <c r="G69" s="15"/>
      <c r="H69" s="8">
        <v>43720</v>
      </c>
      <c r="I69" s="21"/>
      <c r="J69" s="45"/>
    </row>
    <row r="70" spans="1:13" x14ac:dyDescent="0.2">
      <c r="A70" s="44">
        <v>54</v>
      </c>
      <c r="B70" s="8">
        <v>43718</v>
      </c>
      <c r="C70" s="3" t="s">
        <v>125</v>
      </c>
      <c r="D70" s="3" t="s">
        <v>126</v>
      </c>
      <c r="E70" s="13">
        <v>250</v>
      </c>
      <c r="F70" s="8">
        <v>43720</v>
      </c>
      <c r="G70" s="15"/>
      <c r="H70" s="8">
        <v>43720</v>
      </c>
      <c r="I70" s="21"/>
      <c r="J70" s="45"/>
    </row>
    <row r="71" spans="1:13" x14ac:dyDescent="0.2">
      <c r="A71" s="44" t="s">
        <v>78</v>
      </c>
      <c r="B71" s="8">
        <v>43731</v>
      </c>
      <c r="C71" s="3" t="s">
        <v>156</v>
      </c>
      <c r="D71" s="3" t="s">
        <v>157</v>
      </c>
      <c r="E71" s="13">
        <v>250</v>
      </c>
      <c r="F71" s="12" t="s">
        <v>60</v>
      </c>
      <c r="G71" s="15"/>
      <c r="H71" s="8">
        <v>43734</v>
      </c>
      <c r="I71" s="21"/>
      <c r="J71" s="45" t="s">
        <v>190</v>
      </c>
    </row>
    <row r="72" spans="1:13" x14ac:dyDescent="0.2">
      <c r="A72" s="44" t="s">
        <v>78</v>
      </c>
      <c r="B72" s="8" t="s">
        <v>193</v>
      </c>
      <c r="C72" s="3" t="s">
        <v>194</v>
      </c>
      <c r="D72" s="3" t="s">
        <v>199</v>
      </c>
      <c r="E72" s="13">
        <v>1400</v>
      </c>
      <c r="F72" s="12"/>
      <c r="G72" s="15"/>
      <c r="H72" s="8"/>
      <c r="I72" s="21"/>
      <c r="J72" s="45" t="s">
        <v>201</v>
      </c>
    </row>
    <row r="73" spans="1:13" x14ac:dyDescent="0.2">
      <c r="A73" s="44">
        <v>55</v>
      </c>
      <c r="B73" s="8">
        <v>43741</v>
      </c>
      <c r="C73" s="3" t="s">
        <v>127</v>
      </c>
      <c r="D73" s="3" t="s">
        <v>136</v>
      </c>
      <c r="E73" s="20" t="s">
        <v>60</v>
      </c>
      <c r="F73" s="8">
        <v>43748</v>
      </c>
      <c r="G73" s="28"/>
      <c r="H73" s="6"/>
      <c r="I73" s="59" t="s">
        <v>60</v>
      </c>
      <c r="J73" s="45"/>
    </row>
    <row r="74" spans="1:13" x14ac:dyDescent="0.2">
      <c r="A74" s="44">
        <v>56</v>
      </c>
      <c r="B74" s="8">
        <v>43741</v>
      </c>
      <c r="C74" s="3" t="s">
        <v>128</v>
      </c>
      <c r="D74" s="3" t="s">
        <v>159</v>
      </c>
      <c r="E74" s="20" t="s">
        <v>60</v>
      </c>
      <c r="F74" s="8">
        <v>43748</v>
      </c>
      <c r="G74" s="15"/>
      <c r="H74" s="8">
        <v>43748</v>
      </c>
      <c r="I74" s="15"/>
      <c r="J74" s="45" t="s">
        <v>150</v>
      </c>
    </row>
    <row r="75" spans="1:13" x14ac:dyDescent="0.2">
      <c r="A75" s="44">
        <v>57</v>
      </c>
      <c r="B75" s="8">
        <v>43746</v>
      </c>
      <c r="C75" s="3" t="s">
        <v>130</v>
      </c>
      <c r="D75" s="3" t="s">
        <v>131</v>
      </c>
      <c r="E75" s="13">
        <v>175</v>
      </c>
      <c r="F75" s="8">
        <v>43783</v>
      </c>
      <c r="G75" s="15"/>
      <c r="H75" s="8">
        <v>43797</v>
      </c>
      <c r="I75" s="15"/>
      <c r="J75" s="45"/>
    </row>
    <row r="76" spans="1:13" x14ac:dyDescent="0.2">
      <c r="A76" s="44">
        <v>58</v>
      </c>
      <c r="B76" s="8">
        <v>43747</v>
      </c>
      <c r="C76" s="3" t="s">
        <v>132</v>
      </c>
      <c r="D76" s="3" t="s">
        <v>133</v>
      </c>
      <c r="E76" s="13">
        <v>120</v>
      </c>
      <c r="F76" s="8">
        <v>43748</v>
      </c>
      <c r="G76" s="15"/>
      <c r="H76" s="8">
        <v>43748</v>
      </c>
      <c r="I76" s="15"/>
      <c r="J76" s="45"/>
    </row>
    <row r="77" spans="1:13" x14ac:dyDescent="0.2">
      <c r="A77" s="44">
        <v>59</v>
      </c>
      <c r="B77" s="8">
        <v>43747</v>
      </c>
      <c r="C77" s="3" t="s">
        <v>215</v>
      </c>
      <c r="D77" s="3" t="s">
        <v>134</v>
      </c>
      <c r="E77" s="13">
        <v>100</v>
      </c>
      <c r="F77" s="8">
        <v>43748</v>
      </c>
      <c r="G77" s="15"/>
      <c r="H77" s="8">
        <v>43748</v>
      </c>
      <c r="I77" s="15"/>
      <c r="J77" s="45"/>
    </row>
    <row r="78" spans="1:13" x14ac:dyDescent="0.2">
      <c r="A78" s="44">
        <v>60</v>
      </c>
      <c r="B78" s="8">
        <v>43749</v>
      </c>
      <c r="C78" s="3" t="s">
        <v>135</v>
      </c>
      <c r="D78" s="3" t="s">
        <v>136</v>
      </c>
      <c r="E78" s="20">
        <v>200</v>
      </c>
      <c r="F78" s="8">
        <v>43783</v>
      </c>
      <c r="G78" s="15"/>
      <c r="H78" s="8">
        <v>43797</v>
      </c>
      <c r="I78" s="15"/>
      <c r="J78" s="45"/>
    </row>
    <row r="79" spans="1:13" x14ac:dyDescent="0.2">
      <c r="A79" s="44">
        <v>61</v>
      </c>
      <c r="B79" s="8">
        <v>43751</v>
      </c>
      <c r="C79" s="57" t="s">
        <v>143</v>
      </c>
      <c r="D79" s="3" t="s">
        <v>137</v>
      </c>
      <c r="E79" s="20" t="s">
        <v>60</v>
      </c>
      <c r="F79" s="8">
        <v>43783</v>
      </c>
      <c r="G79" s="28"/>
      <c r="H79" s="19" t="s">
        <v>60</v>
      </c>
      <c r="I79" s="59" t="s">
        <v>60</v>
      </c>
      <c r="J79" s="45" t="s">
        <v>144</v>
      </c>
    </row>
    <row r="80" spans="1:13" x14ac:dyDescent="0.2">
      <c r="A80" s="44">
        <v>62</v>
      </c>
      <c r="B80" s="8">
        <v>43755</v>
      </c>
      <c r="C80" s="3" t="s">
        <v>45</v>
      </c>
      <c r="D80" s="3" t="s">
        <v>138</v>
      </c>
      <c r="E80" s="13">
        <v>400</v>
      </c>
      <c r="F80" s="8">
        <v>43783</v>
      </c>
      <c r="G80" s="15"/>
      <c r="H80" s="59" t="s">
        <v>60</v>
      </c>
      <c r="I80" s="15"/>
      <c r="J80" s="45" t="s">
        <v>164</v>
      </c>
    </row>
    <row r="81" spans="1:10" x14ac:dyDescent="0.2">
      <c r="A81" s="44">
        <v>63</v>
      </c>
      <c r="B81" s="8">
        <v>43760</v>
      </c>
      <c r="C81" s="3" t="s">
        <v>139</v>
      </c>
      <c r="D81" s="3" t="s">
        <v>140</v>
      </c>
      <c r="E81" s="20" t="s">
        <v>60</v>
      </c>
      <c r="F81" s="8">
        <v>43783</v>
      </c>
      <c r="G81" s="15"/>
      <c r="H81" s="8">
        <v>43797</v>
      </c>
      <c r="I81" s="15"/>
      <c r="J81" s="80" t="s">
        <v>211</v>
      </c>
    </row>
    <row r="82" spans="1:10" x14ac:dyDescent="0.2">
      <c r="A82" s="44">
        <v>64</v>
      </c>
      <c r="B82" s="8">
        <v>43783</v>
      </c>
      <c r="C82" s="3" t="s">
        <v>145</v>
      </c>
      <c r="D82" s="3" t="s">
        <v>146</v>
      </c>
      <c r="E82" s="20" t="s">
        <v>60</v>
      </c>
      <c r="F82" s="8">
        <v>43811</v>
      </c>
      <c r="G82" s="15"/>
      <c r="H82" s="8">
        <v>43811</v>
      </c>
      <c r="I82" s="15"/>
      <c r="J82" s="45" t="s">
        <v>152</v>
      </c>
    </row>
    <row r="83" spans="1:10" x14ac:dyDescent="0.2">
      <c r="A83" s="44">
        <v>65</v>
      </c>
      <c r="B83" s="8">
        <v>43790</v>
      </c>
      <c r="C83" s="3" t="s">
        <v>147</v>
      </c>
      <c r="D83" s="3" t="s">
        <v>148</v>
      </c>
      <c r="E83" s="13">
        <v>100</v>
      </c>
      <c r="F83" s="8">
        <v>43853</v>
      </c>
      <c r="G83" s="15"/>
      <c r="H83" s="8">
        <v>43853</v>
      </c>
      <c r="I83" s="15"/>
      <c r="J83" s="45"/>
    </row>
    <row r="84" spans="1:10" x14ac:dyDescent="0.2">
      <c r="A84" s="44">
        <v>66</v>
      </c>
      <c r="B84" s="8">
        <v>43807</v>
      </c>
      <c r="C84" s="3" t="s">
        <v>18</v>
      </c>
      <c r="D84" s="3" t="s">
        <v>151</v>
      </c>
      <c r="E84" s="20" t="s">
        <v>60</v>
      </c>
      <c r="F84" s="8">
        <v>43811</v>
      </c>
      <c r="G84" s="15"/>
      <c r="H84" s="8">
        <v>43853</v>
      </c>
      <c r="I84" s="16"/>
      <c r="J84" s="45" t="s">
        <v>167</v>
      </c>
    </row>
    <row r="85" spans="1:10" x14ac:dyDescent="0.2">
      <c r="A85" s="44">
        <v>67</v>
      </c>
      <c r="B85" s="8">
        <v>43839</v>
      </c>
      <c r="C85" s="3" t="s">
        <v>153</v>
      </c>
      <c r="D85" s="3" t="s">
        <v>154</v>
      </c>
      <c r="E85" s="20" t="s">
        <v>60</v>
      </c>
      <c r="F85" s="8">
        <v>43853</v>
      </c>
      <c r="G85" s="15"/>
      <c r="H85" s="8">
        <v>43853</v>
      </c>
      <c r="I85" s="15"/>
      <c r="J85" s="45" t="s">
        <v>169</v>
      </c>
    </row>
    <row r="86" spans="1:10" x14ac:dyDescent="0.2">
      <c r="A86" s="54">
        <v>68</v>
      </c>
      <c r="B86" s="8">
        <v>43840</v>
      </c>
      <c r="C86" s="3" t="s">
        <v>18</v>
      </c>
      <c r="D86" s="3" t="s">
        <v>155</v>
      </c>
      <c r="E86" s="13">
        <v>500</v>
      </c>
      <c r="F86" s="8">
        <v>43853</v>
      </c>
      <c r="G86" s="15"/>
      <c r="H86" s="8">
        <v>43853</v>
      </c>
      <c r="I86" s="78"/>
      <c r="J86" s="55"/>
    </row>
    <row r="87" spans="1:10" x14ac:dyDescent="0.2">
      <c r="A87" s="54">
        <v>69</v>
      </c>
      <c r="B87" s="6" t="s">
        <v>160</v>
      </c>
      <c r="C87" s="3" t="s">
        <v>221</v>
      </c>
      <c r="D87" s="3" t="s">
        <v>161</v>
      </c>
      <c r="E87" s="13" t="s">
        <v>185</v>
      </c>
      <c r="F87" s="8">
        <v>43853</v>
      </c>
      <c r="G87" s="15"/>
      <c r="H87" s="8">
        <v>43853</v>
      </c>
      <c r="I87" s="78"/>
      <c r="J87" s="80" t="s">
        <v>168</v>
      </c>
    </row>
    <row r="88" spans="1:10" x14ac:dyDescent="0.2">
      <c r="A88" s="54">
        <v>70</v>
      </c>
      <c r="B88" s="8">
        <v>43850</v>
      </c>
      <c r="C88" s="3" t="s">
        <v>162</v>
      </c>
      <c r="D88" s="3" t="s">
        <v>163</v>
      </c>
      <c r="E88" s="20" t="s">
        <v>60</v>
      </c>
      <c r="F88" s="8">
        <v>43853</v>
      </c>
      <c r="G88" s="15"/>
      <c r="H88" s="8">
        <v>43853</v>
      </c>
      <c r="I88" s="78"/>
      <c r="J88" s="80" t="s">
        <v>212</v>
      </c>
    </row>
    <row r="89" spans="1:10" x14ac:dyDescent="0.2">
      <c r="A89" s="54">
        <v>71</v>
      </c>
      <c r="B89" s="8">
        <v>43853</v>
      </c>
      <c r="C89" s="3" t="s">
        <v>165</v>
      </c>
      <c r="D89" s="3" t="s">
        <v>166</v>
      </c>
      <c r="E89" s="20" t="s">
        <v>60</v>
      </c>
      <c r="F89" s="8">
        <v>43853</v>
      </c>
      <c r="G89" s="68"/>
      <c r="H89" s="19" t="s">
        <v>60</v>
      </c>
      <c r="I89" s="68"/>
      <c r="J89" s="55"/>
    </row>
    <row r="90" spans="1:10" x14ac:dyDescent="0.2">
      <c r="A90" s="54">
        <v>72</v>
      </c>
      <c r="B90" s="8">
        <v>43877</v>
      </c>
      <c r="C90" s="3" t="s">
        <v>171</v>
      </c>
      <c r="D90" s="3" t="s">
        <v>172</v>
      </c>
      <c r="E90" s="13">
        <v>200</v>
      </c>
      <c r="F90" s="8">
        <v>43888</v>
      </c>
      <c r="G90" s="15"/>
      <c r="H90" s="8">
        <v>43888</v>
      </c>
      <c r="I90" s="78"/>
      <c r="J90" s="55"/>
    </row>
    <row r="91" spans="1:10" x14ac:dyDescent="0.2">
      <c r="A91" s="54">
        <v>73</v>
      </c>
      <c r="B91" s="8">
        <v>43882</v>
      </c>
      <c r="C91" s="3" t="s">
        <v>173</v>
      </c>
      <c r="D91" s="3" t="s">
        <v>174</v>
      </c>
      <c r="E91" s="13">
        <v>335</v>
      </c>
      <c r="F91" s="8">
        <v>43888</v>
      </c>
      <c r="G91" s="15"/>
      <c r="H91" s="8">
        <v>43888</v>
      </c>
      <c r="I91" s="78"/>
      <c r="J91" s="55"/>
    </row>
    <row r="92" spans="1:10" x14ac:dyDescent="0.2">
      <c r="A92" s="54" t="s">
        <v>202</v>
      </c>
      <c r="B92" s="8">
        <v>43891</v>
      </c>
      <c r="C92" s="3" t="s">
        <v>196</v>
      </c>
      <c r="D92" s="3" t="s">
        <v>197</v>
      </c>
      <c r="E92" s="13">
        <v>500</v>
      </c>
      <c r="F92" s="8">
        <v>43888</v>
      </c>
      <c r="G92" s="15"/>
      <c r="H92" s="8">
        <v>43888</v>
      </c>
      <c r="I92" s="78"/>
      <c r="J92" s="55" t="s">
        <v>198</v>
      </c>
    </row>
    <row r="93" spans="1:10" x14ac:dyDescent="0.2">
      <c r="A93" s="54">
        <v>74</v>
      </c>
      <c r="B93" s="8">
        <v>43901</v>
      </c>
      <c r="C93" s="3" t="s">
        <v>175</v>
      </c>
      <c r="D93" s="3" t="s">
        <v>176</v>
      </c>
      <c r="E93" s="13">
        <v>169.55</v>
      </c>
      <c r="F93" s="12" t="s">
        <v>123</v>
      </c>
      <c r="G93" s="19" t="s">
        <v>60</v>
      </c>
      <c r="H93" s="8">
        <v>43910</v>
      </c>
      <c r="I93" s="78"/>
      <c r="J93" s="55" t="s">
        <v>187</v>
      </c>
    </row>
    <row r="94" spans="1:10" x14ac:dyDescent="0.2">
      <c r="A94" s="54">
        <v>75</v>
      </c>
      <c r="B94" s="8">
        <v>43902</v>
      </c>
      <c r="C94" s="69" t="s">
        <v>86</v>
      </c>
      <c r="D94" s="27" t="s">
        <v>87</v>
      </c>
      <c r="E94" s="25">
        <v>200</v>
      </c>
      <c r="F94" s="12" t="s">
        <v>123</v>
      </c>
      <c r="G94" s="19" t="s">
        <v>60</v>
      </c>
      <c r="H94" s="8">
        <v>43902</v>
      </c>
      <c r="I94" s="78"/>
      <c r="J94" s="55"/>
    </row>
    <row r="95" spans="1:10" x14ac:dyDescent="0.2">
      <c r="A95" s="54" t="s">
        <v>78</v>
      </c>
      <c r="B95" s="8">
        <v>43906</v>
      </c>
      <c r="C95" s="69" t="s">
        <v>156</v>
      </c>
      <c r="D95" s="27" t="s">
        <v>208</v>
      </c>
      <c r="E95" s="25">
        <v>100</v>
      </c>
      <c r="F95" s="8" t="s">
        <v>179</v>
      </c>
      <c r="G95" s="19" t="s">
        <v>60</v>
      </c>
      <c r="H95" s="8">
        <v>43910</v>
      </c>
      <c r="I95" s="78"/>
      <c r="J95" s="55" t="s">
        <v>190</v>
      </c>
    </row>
    <row r="96" spans="1:10" x14ac:dyDescent="0.2">
      <c r="A96" s="54">
        <v>76</v>
      </c>
      <c r="B96" s="8">
        <v>43927</v>
      </c>
      <c r="C96" s="3" t="s">
        <v>177</v>
      </c>
      <c r="D96" s="3" t="s">
        <v>209</v>
      </c>
      <c r="E96" s="13">
        <v>1800</v>
      </c>
      <c r="F96" s="8" t="s">
        <v>179</v>
      </c>
      <c r="G96" s="19" t="s">
        <v>60</v>
      </c>
      <c r="H96" s="8">
        <v>43928</v>
      </c>
      <c r="I96" s="78"/>
      <c r="J96" s="55" t="s">
        <v>178</v>
      </c>
    </row>
    <row r="97" spans="1:10" x14ac:dyDescent="0.2">
      <c r="A97" s="54">
        <v>77</v>
      </c>
      <c r="B97" s="8">
        <v>43932</v>
      </c>
      <c r="C97" s="3" t="s">
        <v>181</v>
      </c>
      <c r="D97" s="3" t="s">
        <v>180</v>
      </c>
      <c r="E97" s="20" t="s">
        <v>60</v>
      </c>
      <c r="F97" s="6" t="s">
        <v>179</v>
      </c>
      <c r="G97" s="19" t="s">
        <v>60</v>
      </c>
      <c r="H97" s="8">
        <v>43933</v>
      </c>
      <c r="I97" s="66"/>
      <c r="J97" s="80" t="s">
        <v>205</v>
      </c>
    </row>
    <row r="98" spans="1:10" x14ac:dyDescent="0.2">
      <c r="A98" s="54">
        <v>78</v>
      </c>
      <c r="B98" s="8">
        <v>43944</v>
      </c>
      <c r="C98" s="3" t="s">
        <v>125</v>
      </c>
      <c r="D98" s="3" t="s">
        <v>182</v>
      </c>
      <c r="E98" s="13">
        <v>75</v>
      </c>
      <c r="F98" s="6" t="s">
        <v>179</v>
      </c>
      <c r="G98" s="19" t="s">
        <v>60</v>
      </c>
      <c r="H98" s="8">
        <v>43944</v>
      </c>
      <c r="I98" s="78"/>
      <c r="J98" s="55"/>
    </row>
    <row r="99" spans="1:10" ht="17" thickBot="1" x14ac:dyDescent="0.25">
      <c r="A99" s="46">
        <v>79</v>
      </c>
      <c r="B99" s="73">
        <v>43944</v>
      </c>
      <c r="C99" s="74" t="s">
        <v>183</v>
      </c>
      <c r="D99" s="74" t="s">
        <v>184</v>
      </c>
      <c r="E99" s="75">
        <v>300</v>
      </c>
      <c r="F99" s="50" t="s">
        <v>179</v>
      </c>
      <c r="G99" s="77" t="s">
        <v>60</v>
      </c>
      <c r="H99" s="73">
        <v>43945</v>
      </c>
      <c r="I99" s="79"/>
      <c r="J99" s="76"/>
    </row>
    <row r="100" spans="1:10" ht="17" thickTop="1" x14ac:dyDescent="0.2">
      <c r="B100"/>
    </row>
    <row r="101" spans="1:10" x14ac:dyDescent="0.2">
      <c r="B101" s="1" t="s">
        <v>9</v>
      </c>
      <c r="E101" s="65"/>
      <c r="F101" s="1" t="s">
        <v>68</v>
      </c>
    </row>
    <row r="102" spans="1:10" x14ac:dyDescent="0.2">
      <c r="B102" s="7"/>
      <c r="C102" t="s">
        <v>25</v>
      </c>
      <c r="E102" s="66"/>
      <c r="F102" s="5" t="s">
        <v>27</v>
      </c>
      <c r="J102" s="10"/>
    </row>
    <row r="103" spans="1:10" ht="17" thickBot="1" x14ac:dyDescent="0.25">
      <c r="J103" s="10">
        <f ca="1">TODAY()</f>
        <v>44876</v>
      </c>
    </row>
    <row r="104" spans="1:10" ht="17" thickTop="1" x14ac:dyDescent="0.2">
      <c r="A104" s="36" t="s">
        <v>55</v>
      </c>
      <c r="B104" s="37"/>
      <c r="C104" s="38"/>
      <c r="D104" s="38"/>
      <c r="E104" s="62"/>
      <c r="F104" s="37"/>
      <c r="G104" s="37"/>
      <c r="H104" s="37"/>
      <c r="I104" s="37"/>
      <c r="J104" s="39"/>
    </row>
    <row r="105" spans="1:10" x14ac:dyDescent="0.2">
      <c r="A105" s="40" t="s">
        <v>0</v>
      </c>
      <c r="B105" s="2" t="s">
        <v>8</v>
      </c>
      <c r="C105" s="2" t="s">
        <v>1</v>
      </c>
      <c r="D105" s="2" t="s">
        <v>2</v>
      </c>
      <c r="E105" s="63" t="s">
        <v>7</v>
      </c>
      <c r="F105" s="134" t="s">
        <v>262</v>
      </c>
      <c r="G105" s="135"/>
      <c r="H105" s="134" t="s">
        <v>11</v>
      </c>
      <c r="I105" s="135"/>
      <c r="J105" s="41" t="s">
        <v>5</v>
      </c>
    </row>
    <row r="106" spans="1:10" ht="17" thickBot="1" x14ac:dyDescent="0.25">
      <c r="A106" s="42"/>
      <c r="B106" s="4" t="s">
        <v>6</v>
      </c>
      <c r="C106" s="4"/>
      <c r="D106" s="4"/>
      <c r="E106" s="64" t="s">
        <v>10</v>
      </c>
      <c r="F106" s="4" t="s">
        <v>4</v>
      </c>
      <c r="G106" s="4" t="s">
        <v>3</v>
      </c>
      <c r="H106" s="4" t="s">
        <v>4</v>
      </c>
      <c r="I106" s="4" t="s">
        <v>3</v>
      </c>
      <c r="J106" s="43"/>
    </row>
    <row r="107" spans="1:10" x14ac:dyDescent="0.2">
      <c r="A107" s="40"/>
      <c r="B107" s="2"/>
      <c r="C107" s="2"/>
      <c r="D107" s="2"/>
      <c r="E107" s="63"/>
      <c r="F107" s="2"/>
      <c r="G107" s="2"/>
      <c r="H107" s="2"/>
      <c r="I107" s="2"/>
      <c r="J107" s="41"/>
    </row>
    <row r="108" spans="1:10" x14ac:dyDescent="0.2">
      <c r="A108" s="44">
        <v>80</v>
      </c>
      <c r="B108" s="8">
        <v>43944</v>
      </c>
      <c r="C108" s="3" t="s">
        <v>188</v>
      </c>
      <c r="D108" s="3" t="s">
        <v>189</v>
      </c>
      <c r="E108" s="13">
        <v>105</v>
      </c>
      <c r="F108" s="6" t="s">
        <v>179</v>
      </c>
      <c r="G108" s="19" t="s">
        <v>60</v>
      </c>
      <c r="H108" s="8">
        <v>43946</v>
      </c>
      <c r="I108" s="78"/>
      <c r="J108" s="45"/>
    </row>
    <row r="109" spans="1:10" x14ac:dyDescent="0.2">
      <c r="A109" s="44" t="s">
        <v>78</v>
      </c>
      <c r="B109" s="8">
        <v>43944</v>
      </c>
      <c r="C109" s="3" t="s">
        <v>191</v>
      </c>
      <c r="D109" s="3" t="s">
        <v>208</v>
      </c>
      <c r="E109" s="13">
        <v>100</v>
      </c>
      <c r="F109" s="8" t="s">
        <v>179</v>
      </c>
      <c r="G109" s="19" t="s">
        <v>60</v>
      </c>
      <c r="H109" s="8">
        <v>43944</v>
      </c>
      <c r="I109" s="78"/>
      <c r="J109" s="55" t="s">
        <v>190</v>
      </c>
    </row>
    <row r="110" spans="1:10" x14ac:dyDescent="0.2">
      <c r="A110" s="44" t="s">
        <v>78</v>
      </c>
      <c r="B110" s="8">
        <v>43951</v>
      </c>
      <c r="C110" s="3" t="s">
        <v>204</v>
      </c>
      <c r="D110" s="3" t="s">
        <v>208</v>
      </c>
      <c r="E110" s="13">
        <v>600</v>
      </c>
      <c r="F110" s="8" t="s">
        <v>179</v>
      </c>
      <c r="G110" s="19" t="s">
        <v>60</v>
      </c>
      <c r="H110" s="6"/>
      <c r="I110" s="78"/>
      <c r="J110" s="55" t="s">
        <v>203</v>
      </c>
    </row>
    <row r="111" spans="1:10" x14ac:dyDescent="0.2">
      <c r="A111" s="44">
        <v>81</v>
      </c>
      <c r="B111" s="8">
        <v>43958</v>
      </c>
      <c r="C111" s="3" t="s">
        <v>206</v>
      </c>
      <c r="D111" s="3" t="s">
        <v>208</v>
      </c>
      <c r="E111" s="67">
        <v>200</v>
      </c>
      <c r="F111" s="8" t="s">
        <v>179</v>
      </c>
      <c r="G111" s="19" t="s">
        <v>60</v>
      </c>
      <c r="H111" s="8">
        <v>43958</v>
      </c>
      <c r="I111" s="78"/>
      <c r="J111" s="55" t="s">
        <v>207</v>
      </c>
    </row>
    <row r="112" spans="1:10" x14ac:dyDescent="0.2">
      <c r="A112" s="44">
        <v>82</v>
      </c>
      <c r="B112" s="8">
        <v>43986</v>
      </c>
      <c r="C112" s="3" t="s">
        <v>210</v>
      </c>
      <c r="D112" s="3" t="s">
        <v>209</v>
      </c>
      <c r="E112" s="67">
        <v>1200</v>
      </c>
      <c r="F112" s="8" t="s">
        <v>179</v>
      </c>
      <c r="G112" s="19" t="s">
        <v>60</v>
      </c>
      <c r="H112" s="8">
        <v>43986</v>
      </c>
      <c r="I112" s="78"/>
      <c r="J112" s="55"/>
    </row>
    <row r="113" spans="1:10" x14ac:dyDescent="0.2">
      <c r="A113" s="118"/>
      <c r="B113" s="116"/>
      <c r="C113" s="119"/>
      <c r="D113" s="105" t="s">
        <v>213</v>
      </c>
      <c r="E113" s="88">
        <f>SUM(E60:E112)</f>
        <v>11419.55</v>
      </c>
      <c r="F113" s="116"/>
      <c r="G113" s="122"/>
      <c r="H113" s="122"/>
      <c r="I113" s="119"/>
      <c r="J113" s="124"/>
    </row>
    <row r="114" spans="1:10" x14ac:dyDescent="0.2">
      <c r="A114" s="44" t="s">
        <v>45</v>
      </c>
      <c r="B114" s="8">
        <v>44014</v>
      </c>
      <c r="C114" s="3" t="s">
        <v>216</v>
      </c>
      <c r="D114" s="3" t="s">
        <v>217</v>
      </c>
      <c r="E114" s="67">
        <v>45.98</v>
      </c>
      <c r="F114" s="8" t="s">
        <v>179</v>
      </c>
      <c r="G114" s="19" t="s">
        <v>60</v>
      </c>
      <c r="H114" s="8">
        <v>44014</v>
      </c>
      <c r="I114" s="78"/>
      <c r="J114" s="55" t="s">
        <v>239</v>
      </c>
    </row>
    <row r="115" spans="1:10" x14ac:dyDescent="0.2">
      <c r="A115" s="44">
        <v>83</v>
      </c>
      <c r="B115" s="8">
        <v>44020</v>
      </c>
      <c r="C115" s="3" t="s">
        <v>214</v>
      </c>
      <c r="D115" s="3" t="s">
        <v>176</v>
      </c>
      <c r="E115" s="86" t="s">
        <v>60</v>
      </c>
      <c r="F115" s="8"/>
      <c r="G115" s="19"/>
      <c r="H115" s="6"/>
      <c r="I115" s="3"/>
      <c r="J115" s="55" t="s">
        <v>238</v>
      </c>
    </row>
    <row r="116" spans="1:10" x14ac:dyDescent="0.2">
      <c r="A116" s="44" t="s">
        <v>45</v>
      </c>
      <c r="B116" s="8">
        <v>44047</v>
      </c>
      <c r="C116" s="3" t="s">
        <v>218</v>
      </c>
      <c r="D116" s="3" t="s">
        <v>217</v>
      </c>
      <c r="E116" s="67">
        <v>45.98</v>
      </c>
      <c r="F116" s="8" t="s">
        <v>179</v>
      </c>
      <c r="G116" s="19" t="s">
        <v>60</v>
      </c>
      <c r="H116" s="8">
        <v>44049</v>
      </c>
      <c r="I116" s="78"/>
      <c r="J116" s="55" t="s">
        <v>239</v>
      </c>
    </row>
    <row r="117" spans="1:10" x14ac:dyDescent="0.2">
      <c r="A117" s="44">
        <v>84</v>
      </c>
      <c r="B117" s="8">
        <v>44054</v>
      </c>
      <c r="C117" s="3" t="s">
        <v>18</v>
      </c>
      <c r="D117" s="3" t="s">
        <v>219</v>
      </c>
      <c r="E117" s="13">
        <v>150</v>
      </c>
      <c r="F117" s="8" t="s">
        <v>179</v>
      </c>
      <c r="G117" s="19" t="s">
        <v>60</v>
      </c>
      <c r="H117" s="8">
        <v>44056</v>
      </c>
      <c r="I117" s="78"/>
      <c r="J117" s="55"/>
    </row>
    <row r="118" spans="1:10" x14ac:dyDescent="0.2">
      <c r="A118" s="44">
        <v>85</v>
      </c>
      <c r="B118" s="8">
        <v>44065</v>
      </c>
      <c r="C118" s="3" t="s">
        <v>117</v>
      </c>
      <c r="D118" s="3" t="s">
        <v>118</v>
      </c>
      <c r="E118" s="13">
        <v>100</v>
      </c>
      <c r="F118" s="8" t="s">
        <v>179</v>
      </c>
      <c r="G118" s="19" t="s">
        <v>60</v>
      </c>
      <c r="H118" s="8">
        <v>44066</v>
      </c>
      <c r="I118" s="78"/>
      <c r="J118" s="55"/>
    </row>
    <row r="119" spans="1:10" x14ac:dyDescent="0.2">
      <c r="A119" s="44">
        <v>86</v>
      </c>
      <c r="B119" s="8">
        <v>44084</v>
      </c>
      <c r="C119" s="3" t="s">
        <v>45</v>
      </c>
      <c r="D119" s="3" t="s">
        <v>220</v>
      </c>
      <c r="E119" s="13">
        <v>50</v>
      </c>
      <c r="F119" s="8">
        <v>44084</v>
      </c>
      <c r="G119" s="84"/>
      <c r="H119" s="8">
        <v>44084</v>
      </c>
      <c r="I119" s="78"/>
      <c r="J119" s="72"/>
    </row>
    <row r="120" spans="1:10" x14ac:dyDescent="0.2">
      <c r="A120" s="44">
        <v>87</v>
      </c>
      <c r="B120" s="8">
        <v>44084</v>
      </c>
      <c r="C120" s="3" t="s">
        <v>45</v>
      </c>
      <c r="D120" s="3" t="s">
        <v>224</v>
      </c>
      <c r="E120" s="20"/>
      <c r="F120" s="12">
        <v>44084</v>
      </c>
      <c r="G120" s="84"/>
      <c r="H120" s="8">
        <v>44084</v>
      </c>
      <c r="I120" s="78"/>
      <c r="J120" s="55" t="s">
        <v>225</v>
      </c>
    </row>
    <row r="121" spans="1:10" x14ac:dyDescent="0.2">
      <c r="A121" s="44">
        <v>88</v>
      </c>
      <c r="B121" s="8">
        <v>44078</v>
      </c>
      <c r="C121" s="3" t="s">
        <v>222</v>
      </c>
      <c r="D121" s="3" t="s">
        <v>223</v>
      </c>
      <c r="E121" s="20">
        <v>200</v>
      </c>
      <c r="F121" s="12" t="s">
        <v>228</v>
      </c>
      <c r="G121" s="84"/>
      <c r="H121" s="8">
        <v>44132</v>
      </c>
      <c r="I121" s="78"/>
      <c r="J121" s="55"/>
    </row>
    <row r="122" spans="1:10" x14ac:dyDescent="0.2">
      <c r="A122" s="44">
        <v>89</v>
      </c>
      <c r="B122" s="8">
        <v>44098</v>
      </c>
      <c r="C122" s="3" t="s">
        <v>226</v>
      </c>
      <c r="D122" s="3" t="s">
        <v>227</v>
      </c>
      <c r="E122" s="20">
        <v>200</v>
      </c>
      <c r="F122" s="8" t="s">
        <v>228</v>
      </c>
      <c r="G122" s="84"/>
      <c r="H122" s="8">
        <v>44100</v>
      </c>
      <c r="I122" s="78"/>
      <c r="J122" s="55"/>
    </row>
    <row r="123" spans="1:10" x14ac:dyDescent="0.2">
      <c r="A123" s="44">
        <v>90</v>
      </c>
      <c r="B123" s="8">
        <v>44116</v>
      </c>
      <c r="C123" s="3" t="s">
        <v>229</v>
      </c>
      <c r="D123" s="3" t="s">
        <v>230</v>
      </c>
      <c r="E123" s="20">
        <v>105.5</v>
      </c>
      <c r="F123" s="8" t="s">
        <v>228</v>
      </c>
      <c r="G123" s="84"/>
      <c r="H123" s="8">
        <v>44117</v>
      </c>
      <c r="I123" s="78"/>
      <c r="J123" s="55"/>
    </row>
    <row r="124" spans="1:10" x14ac:dyDescent="0.2">
      <c r="A124" s="44">
        <v>91</v>
      </c>
      <c r="B124" s="8">
        <v>44118</v>
      </c>
      <c r="C124" s="3" t="s">
        <v>232</v>
      </c>
      <c r="D124" s="82" t="s">
        <v>231</v>
      </c>
      <c r="E124" s="20" t="s">
        <v>60</v>
      </c>
      <c r="F124" s="8"/>
      <c r="G124" s="19"/>
      <c r="H124" s="8">
        <v>44120</v>
      </c>
      <c r="I124" s="85"/>
      <c r="J124" s="55" t="s">
        <v>233</v>
      </c>
    </row>
    <row r="125" spans="1:10" x14ac:dyDescent="0.2">
      <c r="A125" s="44">
        <v>92</v>
      </c>
      <c r="B125" s="8">
        <v>44126</v>
      </c>
      <c r="C125" s="3" t="s">
        <v>234</v>
      </c>
      <c r="D125" s="3" t="s">
        <v>235</v>
      </c>
      <c r="E125" s="20" t="s">
        <v>60</v>
      </c>
      <c r="F125" s="8"/>
      <c r="G125" s="19"/>
      <c r="H125" s="8">
        <v>44126</v>
      </c>
      <c r="I125" s="85"/>
      <c r="J125" s="55" t="s">
        <v>233</v>
      </c>
    </row>
    <row r="126" spans="1:10" x14ac:dyDescent="0.2">
      <c r="A126" s="44">
        <v>93</v>
      </c>
      <c r="B126" s="8">
        <v>44127</v>
      </c>
      <c r="C126" s="3" t="s">
        <v>215</v>
      </c>
      <c r="D126" s="3" t="s">
        <v>236</v>
      </c>
      <c r="E126" s="20">
        <v>111.84</v>
      </c>
      <c r="F126" s="8"/>
      <c r="G126" s="19" t="s">
        <v>60</v>
      </c>
      <c r="H126" s="8">
        <v>44135</v>
      </c>
      <c r="I126" s="9"/>
      <c r="J126" s="55" t="s">
        <v>260</v>
      </c>
    </row>
    <row r="127" spans="1:10" x14ac:dyDescent="0.2">
      <c r="A127" s="44">
        <v>94</v>
      </c>
      <c r="B127" s="8">
        <v>44152</v>
      </c>
      <c r="C127" s="3" t="s">
        <v>117</v>
      </c>
      <c r="D127" s="3" t="s">
        <v>237</v>
      </c>
      <c r="E127" s="13">
        <v>200</v>
      </c>
      <c r="F127" s="8" t="s">
        <v>228</v>
      </c>
      <c r="G127" s="19" t="s">
        <v>60</v>
      </c>
      <c r="H127" s="8">
        <v>44154</v>
      </c>
      <c r="I127" s="9"/>
      <c r="J127" s="55"/>
    </row>
    <row r="128" spans="1:10" x14ac:dyDescent="0.2">
      <c r="A128" s="44">
        <v>95</v>
      </c>
      <c r="B128" s="8">
        <v>44214</v>
      </c>
      <c r="C128" s="3" t="s">
        <v>241</v>
      </c>
      <c r="D128" s="3" t="s">
        <v>240</v>
      </c>
      <c r="E128" s="13">
        <v>321.95</v>
      </c>
      <c r="F128" s="8">
        <v>44224</v>
      </c>
      <c r="G128" s="84"/>
      <c r="H128" s="8">
        <v>44238</v>
      </c>
      <c r="I128" s="9"/>
      <c r="J128" s="55"/>
    </row>
    <row r="129" spans="1:10" x14ac:dyDescent="0.2">
      <c r="A129" s="44">
        <v>96</v>
      </c>
      <c r="B129" s="8">
        <v>44221</v>
      </c>
      <c r="C129" s="3" t="s">
        <v>244</v>
      </c>
      <c r="D129" s="3" t="s">
        <v>242</v>
      </c>
      <c r="E129" s="13">
        <v>520.79999999999995</v>
      </c>
      <c r="F129" s="8">
        <v>44224</v>
      </c>
      <c r="G129" s="84"/>
      <c r="H129" s="8">
        <v>44238</v>
      </c>
      <c r="I129" s="9"/>
      <c r="J129" s="55" t="s">
        <v>247</v>
      </c>
    </row>
    <row r="130" spans="1:10" x14ac:dyDescent="0.2">
      <c r="A130" s="44">
        <v>97</v>
      </c>
      <c r="B130" s="8">
        <v>44223</v>
      </c>
      <c r="C130" s="3" t="s">
        <v>243</v>
      </c>
      <c r="D130" s="3" t="s">
        <v>245</v>
      </c>
      <c r="E130" s="20">
        <v>104.8</v>
      </c>
      <c r="F130" s="8">
        <v>44224</v>
      </c>
      <c r="G130" s="84"/>
      <c r="H130" s="8">
        <v>44238</v>
      </c>
      <c r="I130" s="9"/>
      <c r="J130" s="87" t="s">
        <v>246</v>
      </c>
    </row>
    <row r="131" spans="1:10" x14ac:dyDescent="0.2">
      <c r="A131" s="44">
        <v>98</v>
      </c>
      <c r="B131" s="8">
        <v>44229</v>
      </c>
      <c r="C131" s="57" t="s">
        <v>248</v>
      </c>
      <c r="D131" s="3" t="s">
        <v>249</v>
      </c>
      <c r="E131" s="20">
        <v>108</v>
      </c>
      <c r="F131" s="8">
        <v>44238</v>
      </c>
      <c r="G131" s="84"/>
      <c r="H131" s="8">
        <v>44238</v>
      </c>
      <c r="I131" s="9"/>
      <c r="J131" s="55"/>
    </row>
    <row r="132" spans="1:10" x14ac:dyDescent="0.2">
      <c r="A132" s="44">
        <v>99</v>
      </c>
      <c r="B132" s="8">
        <v>44236</v>
      </c>
      <c r="C132" s="3" t="s">
        <v>251</v>
      </c>
      <c r="D132" s="3" t="s">
        <v>252</v>
      </c>
      <c r="E132" s="67">
        <v>114.5</v>
      </c>
      <c r="F132" s="8">
        <v>44242</v>
      </c>
      <c r="G132" s="84"/>
      <c r="H132" s="8">
        <v>44266</v>
      </c>
      <c r="I132" s="9"/>
      <c r="J132" s="55" t="s">
        <v>253</v>
      </c>
    </row>
    <row r="133" spans="1:10" ht="17" thickBot="1" x14ac:dyDescent="0.25">
      <c r="A133" s="53">
        <v>100</v>
      </c>
      <c r="B133" s="29">
        <v>44252</v>
      </c>
      <c r="C133" s="30" t="s">
        <v>255</v>
      </c>
      <c r="D133" s="30" t="s">
        <v>254</v>
      </c>
      <c r="E133" s="31">
        <v>50</v>
      </c>
      <c r="F133" s="29">
        <v>44252</v>
      </c>
      <c r="G133" s="84"/>
      <c r="H133" s="29">
        <v>44266</v>
      </c>
      <c r="I133" s="9"/>
      <c r="J133" s="101" t="s">
        <v>250</v>
      </c>
    </row>
    <row r="134" spans="1:10" ht="17" thickTop="1" x14ac:dyDescent="0.2">
      <c r="A134" s="44">
        <v>101</v>
      </c>
      <c r="B134" s="8">
        <v>44281</v>
      </c>
      <c r="C134" s="3" t="s">
        <v>248</v>
      </c>
      <c r="D134" s="3" t="s">
        <v>249</v>
      </c>
      <c r="E134" s="20">
        <v>108</v>
      </c>
      <c r="F134" s="8" t="s">
        <v>179</v>
      </c>
      <c r="G134" s="84"/>
      <c r="H134" s="8">
        <v>44294</v>
      </c>
      <c r="I134" s="9"/>
      <c r="J134" s="55"/>
    </row>
    <row r="135" spans="1:10" x14ac:dyDescent="0.2">
      <c r="A135" s="44">
        <v>102</v>
      </c>
      <c r="B135" s="8">
        <v>44319</v>
      </c>
      <c r="C135" s="3" t="s">
        <v>256</v>
      </c>
      <c r="D135" s="3" t="s">
        <v>257</v>
      </c>
      <c r="E135" s="13">
        <v>200</v>
      </c>
      <c r="F135" s="8"/>
      <c r="G135" s="93" t="s">
        <v>60</v>
      </c>
      <c r="H135" s="8">
        <v>44329</v>
      </c>
      <c r="I135" s="9"/>
      <c r="J135" s="55" t="s">
        <v>261</v>
      </c>
    </row>
    <row r="136" spans="1:10" x14ac:dyDescent="0.2">
      <c r="A136" s="44">
        <v>103</v>
      </c>
      <c r="B136" s="8">
        <v>44324</v>
      </c>
      <c r="C136" s="3" t="s">
        <v>258</v>
      </c>
      <c r="D136" s="3" t="s">
        <v>259</v>
      </c>
      <c r="E136" s="20">
        <v>500</v>
      </c>
      <c r="F136" s="8"/>
      <c r="G136" s="93" t="s">
        <v>60</v>
      </c>
      <c r="H136" s="8">
        <v>44329</v>
      </c>
      <c r="I136" s="9"/>
      <c r="J136" s="55" t="s">
        <v>261</v>
      </c>
    </row>
    <row r="137" spans="1:10" x14ac:dyDescent="0.2">
      <c r="A137" s="44">
        <v>104</v>
      </c>
      <c r="B137" s="8">
        <v>44351</v>
      </c>
      <c r="C137" s="3" t="s">
        <v>92</v>
      </c>
      <c r="D137" s="3" t="s">
        <v>93</v>
      </c>
      <c r="E137" s="60"/>
      <c r="F137" s="8"/>
      <c r="G137" s="93" t="s">
        <v>60</v>
      </c>
      <c r="H137" s="8">
        <v>44357</v>
      </c>
      <c r="I137" s="85"/>
      <c r="J137" s="55" t="s">
        <v>261</v>
      </c>
    </row>
    <row r="138" spans="1:10" x14ac:dyDescent="0.2">
      <c r="A138" s="44">
        <v>105</v>
      </c>
      <c r="B138" s="8">
        <v>44363</v>
      </c>
      <c r="C138" s="3" t="s">
        <v>263</v>
      </c>
      <c r="D138" s="3" t="s">
        <v>217</v>
      </c>
      <c r="E138" s="20">
        <v>35</v>
      </c>
      <c r="F138" s="8" t="s">
        <v>179</v>
      </c>
      <c r="G138" s="84"/>
      <c r="H138" s="6"/>
      <c r="I138" s="3"/>
      <c r="J138" s="55" t="s">
        <v>266</v>
      </c>
    </row>
    <row r="139" spans="1:10" x14ac:dyDescent="0.2">
      <c r="A139" s="44">
        <v>106</v>
      </c>
      <c r="B139" s="8">
        <v>44364</v>
      </c>
      <c r="C139" s="3" t="s">
        <v>264</v>
      </c>
      <c r="D139" s="3" t="s">
        <v>265</v>
      </c>
      <c r="E139" s="89" t="s">
        <v>60</v>
      </c>
      <c r="F139" s="8" t="s">
        <v>179</v>
      </c>
      <c r="G139" s="85"/>
      <c r="H139" s="6"/>
      <c r="I139" s="3"/>
      <c r="J139" s="55"/>
    </row>
    <row r="140" spans="1:10" x14ac:dyDescent="0.2">
      <c r="A140" s="118"/>
      <c r="B140" s="116"/>
      <c r="C140" s="119"/>
      <c r="D140" s="105" t="s">
        <v>271</v>
      </c>
      <c r="E140" s="60">
        <f>SUM(E114:E139)</f>
        <v>3272.3500000000004</v>
      </c>
      <c r="F140" s="116"/>
      <c r="G140" s="121" t="s">
        <v>60</v>
      </c>
      <c r="H140" s="122"/>
      <c r="I140" s="119"/>
      <c r="J140" s="123"/>
    </row>
    <row r="141" spans="1:10" x14ac:dyDescent="0.2">
      <c r="A141" s="44">
        <v>107</v>
      </c>
      <c r="B141" s="8">
        <v>44367</v>
      </c>
      <c r="C141" s="3" t="s">
        <v>267</v>
      </c>
      <c r="D141" s="3" t="s">
        <v>278</v>
      </c>
      <c r="E141" s="13">
        <v>470</v>
      </c>
      <c r="F141" s="8"/>
      <c r="G141" s="93" t="s">
        <v>60</v>
      </c>
      <c r="H141" s="8">
        <v>44385</v>
      </c>
      <c r="I141" s="9"/>
      <c r="J141" s="90" t="s">
        <v>268</v>
      </c>
    </row>
    <row r="142" spans="1:10" x14ac:dyDescent="0.2">
      <c r="A142" s="44">
        <v>108</v>
      </c>
      <c r="B142" s="8">
        <v>44398</v>
      </c>
      <c r="C142" s="3" t="s">
        <v>269</v>
      </c>
      <c r="D142" s="3" t="s">
        <v>270</v>
      </c>
      <c r="E142" s="13">
        <v>200</v>
      </c>
      <c r="F142" s="8"/>
      <c r="G142" s="93" t="s">
        <v>60</v>
      </c>
      <c r="H142" s="8">
        <v>44420</v>
      </c>
      <c r="I142" s="9"/>
      <c r="J142" s="55"/>
    </row>
    <row r="143" spans="1:10" x14ac:dyDescent="0.2">
      <c r="A143" s="44">
        <v>109</v>
      </c>
      <c r="B143" s="8">
        <v>44403</v>
      </c>
      <c r="C143" s="3" t="s">
        <v>272</v>
      </c>
      <c r="D143" s="3" t="s">
        <v>273</v>
      </c>
      <c r="E143" s="20" t="s">
        <v>60</v>
      </c>
      <c r="F143" s="8"/>
      <c r="G143" s="6"/>
      <c r="H143" s="6"/>
      <c r="I143" s="99"/>
      <c r="J143" s="55" t="s">
        <v>274</v>
      </c>
    </row>
    <row r="144" spans="1:10" x14ac:dyDescent="0.2">
      <c r="A144" s="44">
        <v>110</v>
      </c>
      <c r="B144" s="8">
        <v>44406</v>
      </c>
      <c r="C144" s="3" t="s">
        <v>18</v>
      </c>
      <c r="D144" s="3" t="s">
        <v>275</v>
      </c>
      <c r="E144" s="13">
        <v>200</v>
      </c>
      <c r="F144" s="8"/>
      <c r="G144" s="93" t="s">
        <v>60</v>
      </c>
      <c r="H144" s="8">
        <v>44420</v>
      </c>
      <c r="I144" s="9"/>
      <c r="J144" s="55"/>
    </row>
    <row r="145" spans="1:10" x14ac:dyDescent="0.2">
      <c r="A145" s="44">
        <v>111</v>
      </c>
      <c r="B145" s="8">
        <v>44411</v>
      </c>
      <c r="C145" s="3" t="s">
        <v>276</v>
      </c>
      <c r="D145" s="3" t="s">
        <v>277</v>
      </c>
      <c r="E145" s="13"/>
      <c r="F145" s="8"/>
      <c r="G145" s="93" t="s">
        <v>60</v>
      </c>
      <c r="H145" s="8">
        <v>44420</v>
      </c>
      <c r="I145" s="9"/>
      <c r="J145" s="55" t="s">
        <v>280</v>
      </c>
    </row>
    <row r="146" spans="1:10" x14ac:dyDescent="0.2">
      <c r="A146" s="44">
        <v>112</v>
      </c>
      <c r="B146" s="8">
        <v>44420</v>
      </c>
      <c r="C146" s="3" t="s">
        <v>45</v>
      </c>
      <c r="D146" s="3" t="s">
        <v>279</v>
      </c>
      <c r="E146" s="20" t="s">
        <v>60</v>
      </c>
      <c r="F146" s="8"/>
      <c r="G146" s="93" t="s">
        <v>60</v>
      </c>
      <c r="H146" s="8">
        <v>44420</v>
      </c>
      <c r="I146" s="100"/>
      <c r="J146" s="55" t="s">
        <v>225</v>
      </c>
    </row>
    <row r="147" spans="1:10" x14ac:dyDescent="0.2">
      <c r="A147" s="44" t="s">
        <v>78</v>
      </c>
      <c r="B147" s="8">
        <v>44423</v>
      </c>
      <c r="C147" s="69" t="s">
        <v>281</v>
      </c>
      <c r="D147" s="27" t="s">
        <v>282</v>
      </c>
      <c r="E147" s="25">
        <v>450</v>
      </c>
      <c r="F147" s="12"/>
      <c r="G147" s="93" t="s">
        <v>60</v>
      </c>
      <c r="H147" s="8">
        <v>44448</v>
      </c>
      <c r="I147" s="100"/>
      <c r="J147" s="55"/>
    </row>
    <row r="148" spans="1:10" x14ac:dyDescent="0.2">
      <c r="A148" s="44">
        <v>113</v>
      </c>
      <c r="B148" s="8">
        <v>44423</v>
      </c>
      <c r="C148" s="69" t="s">
        <v>18</v>
      </c>
      <c r="D148" s="27" t="s">
        <v>284</v>
      </c>
      <c r="E148" s="102" t="s">
        <v>60</v>
      </c>
      <c r="F148" s="12"/>
      <c r="G148" s="93"/>
      <c r="H148" s="8">
        <v>44448</v>
      </c>
      <c r="I148" s="99"/>
      <c r="J148" s="55"/>
    </row>
    <row r="149" spans="1:10" x14ac:dyDescent="0.2">
      <c r="A149" s="44" t="s">
        <v>78</v>
      </c>
      <c r="B149" s="8">
        <v>44437</v>
      </c>
      <c r="C149" s="92" t="s">
        <v>283</v>
      </c>
      <c r="D149" s="3" t="s">
        <v>282</v>
      </c>
      <c r="E149" s="13">
        <v>350</v>
      </c>
      <c r="F149" s="8"/>
      <c r="G149" s="93" t="s">
        <v>60</v>
      </c>
      <c r="H149" s="8">
        <v>44448</v>
      </c>
      <c r="I149" s="100"/>
      <c r="J149" s="55"/>
    </row>
    <row r="150" spans="1:10" x14ac:dyDescent="0.2">
      <c r="A150" s="44"/>
      <c r="B150" s="8">
        <v>44440</v>
      </c>
      <c r="C150" s="3" t="s">
        <v>285</v>
      </c>
      <c r="D150" s="3" t="s">
        <v>286</v>
      </c>
      <c r="E150" s="13">
        <v>170.45</v>
      </c>
      <c r="F150" s="6"/>
      <c r="G150" s="19" t="s">
        <v>60</v>
      </c>
      <c r="H150" s="8">
        <v>44448</v>
      </c>
      <c r="I150" s="91"/>
      <c r="J150" s="45" t="s">
        <v>289</v>
      </c>
    </row>
    <row r="151" spans="1:10" ht="17" thickBot="1" x14ac:dyDescent="0.25">
      <c r="A151" s="46">
        <v>114</v>
      </c>
      <c r="B151" s="94">
        <v>44448</v>
      </c>
      <c r="C151" s="48" t="s">
        <v>287</v>
      </c>
      <c r="D151" s="48" t="s">
        <v>288</v>
      </c>
      <c r="E151" s="49">
        <v>300</v>
      </c>
      <c r="F151" s="50"/>
      <c r="G151" s="51" t="s">
        <v>60</v>
      </c>
      <c r="H151" s="47">
        <v>44483</v>
      </c>
      <c r="I151" s="98"/>
      <c r="J151" s="56"/>
    </row>
    <row r="152" spans="1:10" ht="17" thickTop="1" x14ac:dyDescent="0.2">
      <c r="B152"/>
      <c r="E152" s="95"/>
    </row>
    <row r="153" spans="1:10" x14ac:dyDescent="0.2">
      <c r="B153" s="1" t="s">
        <v>9</v>
      </c>
      <c r="E153" s="65"/>
      <c r="F153" s="1" t="s">
        <v>68</v>
      </c>
    </row>
    <row r="154" spans="1:10" x14ac:dyDescent="0.2">
      <c r="B154" s="7"/>
      <c r="C154" t="s">
        <v>25</v>
      </c>
      <c r="E154" s="66"/>
      <c r="F154" s="5" t="s">
        <v>27</v>
      </c>
      <c r="J154" s="10"/>
    </row>
    <row r="155" spans="1:10" ht="17" thickBot="1" x14ac:dyDescent="0.25">
      <c r="J155" s="10">
        <f ca="1">TODAY()</f>
        <v>44876</v>
      </c>
    </row>
    <row r="156" spans="1:10" ht="17" thickTop="1" x14ac:dyDescent="0.2">
      <c r="A156" s="36" t="s">
        <v>55</v>
      </c>
      <c r="B156" s="37"/>
      <c r="C156" s="38"/>
      <c r="D156" s="38"/>
      <c r="E156" s="62"/>
      <c r="F156" s="37"/>
      <c r="G156" s="37"/>
      <c r="H156" s="37"/>
      <c r="I156" s="37"/>
      <c r="J156" s="39"/>
    </row>
    <row r="157" spans="1:10" x14ac:dyDescent="0.2">
      <c r="A157" s="40" t="s">
        <v>0</v>
      </c>
      <c r="B157" s="2" t="s">
        <v>8</v>
      </c>
      <c r="C157" s="2" t="s">
        <v>1</v>
      </c>
      <c r="D157" s="2" t="s">
        <v>2</v>
      </c>
      <c r="E157" s="63" t="s">
        <v>7</v>
      </c>
      <c r="F157" s="134" t="s">
        <v>179</v>
      </c>
      <c r="G157" s="135"/>
      <c r="H157" s="134" t="s">
        <v>11</v>
      </c>
      <c r="I157" s="135"/>
      <c r="J157" s="41" t="s">
        <v>5</v>
      </c>
    </row>
    <row r="158" spans="1:10" ht="17" thickBot="1" x14ac:dyDescent="0.25">
      <c r="A158" s="42"/>
      <c r="B158" s="4" t="s">
        <v>6</v>
      </c>
      <c r="C158" s="4"/>
      <c r="D158" s="4"/>
      <c r="E158" s="64" t="s">
        <v>10</v>
      </c>
      <c r="F158" s="4" t="s">
        <v>4</v>
      </c>
      <c r="G158" s="4" t="s">
        <v>3</v>
      </c>
      <c r="H158" s="4" t="s">
        <v>4</v>
      </c>
      <c r="I158" s="4" t="s">
        <v>3</v>
      </c>
      <c r="J158" s="43"/>
    </row>
    <row r="159" spans="1:10" x14ac:dyDescent="0.2">
      <c r="A159" s="44"/>
      <c r="B159" s="6"/>
      <c r="C159" s="3"/>
      <c r="D159" s="3"/>
      <c r="E159" s="13"/>
      <c r="F159" s="6"/>
      <c r="G159" s="6"/>
      <c r="H159" s="6"/>
      <c r="I159" s="6"/>
      <c r="J159" s="45"/>
    </row>
    <row r="160" spans="1:10" x14ac:dyDescent="0.2">
      <c r="A160" s="44">
        <v>115</v>
      </c>
      <c r="B160" s="8">
        <v>44484</v>
      </c>
      <c r="C160" s="3" t="s">
        <v>295</v>
      </c>
      <c r="D160" s="3" t="s">
        <v>290</v>
      </c>
      <c r="E160" s="13">
        <v>3722</v>
      </c>
      <c r="F160" s="8">
        <v>44484</v>
      </c>
      <c r="G160" s="91"/>
      <c r="H160" s="12">
        <v>44511</v>
      </c>
      <c r="I160" s="100"/>
      <c r="J160" s="45" t="s">
        <v>309</v>
      </c>
    </row>
    <row r="161" spans="1:13" x14ac:dyDescent="0.2">
      <c r="A161" s="44">
        <v>116</v>
      </c>
      <c r="B161" s="8">
        <v>44484</v>
      </c>
      <c r="C161" s="3" t="s">
        <v>294</v>
      </c>
      <c r="D161" s="3" t="s">
        <v>342</v>
      </c>
      <c r="E161" s="13">
        <v>350</v>
      </c>
      <c r="F161" s="8"/>
      <c r="G161" s="103"/>
      <c r="H161" s="8">
        <v>44602</v>
      </c>
      <c r="I161" s="91"/>
      <c r="J161" s="45" t="s">
        <v>306</v>
      </c>
    </row>
    <row r="162" spans="1:13" x14ac:dyDescent="0.2">
      <c r="A162" s="44">
        <v>117</v>
      </c>
      <c r="B162" s="8">
        <v>44502</v>
      </c>
      <c r="C162" s="3" t="s">
        <v>43</v>
      </c>
      <c r="D162" s="3" t="s">
        <v>230</v>
      </c>
      <c r="E162" s="13">
        <v>79</v>
      </c>
      <c r="F162" s="8"/>
      <c r="G162" s="19"/>
      <c r="H162" s="8">
        <v>44511</v>
      </c>
      <c r="I162" s="91"/>
      <c r="J162" s="45"/>
    </row>
    <row r="163" spans="1:13" x14ac:dyDescent="0.2">
      <c r="A163" s="44">
        <v>118</v>
      </c>
      <c r="B163" s="8">
        <v>44510</v>
      </c>
      <c r="C163" s="3" t="s">
        <v>291</v>
      </c>
      <c r="D163" s="3" t="s">
        <v>292</v>
      </c>
      <c r="E163" s="20" t="s">
        <v>60</v>
      </c>
      <c r="F163" s="8"/>
      <c r="G163" s="19"/>
      <c r="H163" s="8">
        <v>44511</v>
      </c>
      <c r="I163" s="91"/>
      <c r="J163" s="45" t="s">
        <v>293</v>
      </c>
    </row>
    <row r="164" spans="1:13" x14ac:dyDescent="0.2">
      <c r="A164" s="44">
        <v>119</v>
      </c>
      <c r="B164" s="8">
        <v>44518</v>
      </c>
      <c r="C164" s="3" t="s">
        <v>117</v>
      </c>
      <c r="D164" s="3" t="s">
        <v>237</v>
      </c>
      <c r="E164" s="13">
        <v>200</v>
      </c>
      <c r="F164" s="8"/>
      <c r="G164" s="19"/>
      <c r="H164" s="10">
        <v>44574</v>
      </c>
      <c r="I164" s="100"/>
      <c r="J164" s="45"/>
    </row>
    <row r="165" spans="1:13" x14ac:dyDescent="0.2">
      <c r="A165" s="44">
        <v>120</v>
      </c>
      <c r="B165" s="8">
        <v>44568</v>
      </c>
      <c r="C165" s="3" t="s">
        <v>243</v>
      </c>
      <c r="D165" s="3" t="s">
        <v>245</v>
      </c>
      <c r="E165" s="20">
        <v>200</v>
      </c>
      <c r="F165" s="8"/>
      <c r="G165" s="96"/>
      <c r="H165" s="8">
        <v>44602</v>
      </c>
      <c r="I165" s="91"/>
      <c r="J165" s="45"/>
    </row>
    <row r="166" spans="1:13" x14ac:dyDescent="0.2">
      <c r="A166" s="44">
        <v>121</v>
      </c>
      <c r="B166" s="8">
        <v>44572</v>
      </c>
      <c r="C166" s="3" t="s">
        <v>296</v>
      </c>
      <c r="D166" s="92" t="s">
        <v>297</v>
      </c>
      <c r="E166" s="20">
        <v>0</v>
      </c>
      <c r="F166" s="8"/>
      <c r="G166" s="59"/>
      <c r="H166" s="12" t="s">
        <v>60</v>
      </c>
      <c r="I166" s="103"/>
      <c r="J166" s="45" t="s">
        <v>300</v>
      </c>
    </row>
    <row r="167" spans="1:13" x14ac:dyDescent="0.2">
      <c r="A167" s="44">
        <v>122</v>
      </c>
      <c r="B167" s="8">
        <v>44574</v>
      </c>
      <c r="C167" s="3" t="s">
        <v>298</v>
      </c>
      <c r="D167" s="3" t="s">
        <v>299</v>
      </c>
      <c r="E167" s="20">
        <v>200</v>
      </c>
      <c r="F167" s="8"/>
      <c r="G167" s="97"/>
      <c r="H167" s="8">
        <v>44602</v>
      </c>
      <c r="I167" s="91"/>
      <c r="J167" s="45"/>
    </row>
    <row r="168" spans="1:13" x14ac:dyDescent="0.2">
      <c r="A168" s="44">
        <v>123</v>
      </c>
      <c r="B168" s="8">
        <v>44582</v>
      </c>
      <c r="C168" s="3" t="s">
        <v>51</v>
      </c>
      <c r="D168" s="3" t="s">
        <v>52</v>
      </c>
      <c r="E168" s="13">
        <v>200</v>
      </c>
      <c r="F168" s="8"/>
      <c r="G168" s="96"/>
      <c r="H168" s="8">
        <v>44602</v>
      </c>
      <c r="I168" s="91"/>
      <c r="J168" s="45"/>
    </row>
    <row r="169" spans="1:13" x14ac:dyDescent="0.2">
      <c r="A169" s="44">
        <v>124</v>
      </c>
      <c r="B169" s="8">
        <v>44588</v>
      </c>
      <c r="C169" s="3" t="s">
        <v>100</v>
      </c>
      <c r="D169" s="3" t="s">
        <v>302</v>
      </c>
      <c r="E169" s="20">
        <v>0</v>
      </c>
      <c r="F169" s="8"/>
      <c r="G169" s="96"/>
      <c r="H169" s="8">
        <v>44602</v>
      </c>
      <c r="I169" s="91"/>
      <c r="J169" s="45" t="s">
        <v>306</v>
      </c>
    </row>
    <row r="170" spans="1:13" x14ac:dyDescent="0.2">
      <c r="A170" s="44">
        <v>125</v>
      </c>
      <c r="B170" s="8">
        <v>44602</v>
      </c>
      <c r="C170" s="3" t="s">
        <v>303</v>
      </c>
      <c r="D170" s="3" t="s">
        <v>304</v>
      </c>
      <c r="E170" s="20">
        <v>500</v>
      </c>
      <c r="F170" s="8"/>
      <c r="G170" s="96"/>
      <c r="H170" s="8">
        <v>44602</v>
      </c>
      <c r="I170" s="91"/>
      <c r="J170" s="45"/>
    </row>
    <row r="171" spans="1:13" x14ac:dyDescent="0.2">
      <c r="A171" s="44">
        <v>126</v>
      </c>
      <c r="B171" s="8">
        <v>44603</v>
      </c>
      <c r="C171" s="3" t="s">
        <v>305</v>
      </c>
      <c r="D171" s="3" t="s">
        <v>302</v>
      </c>
      <c r="E171" s="20">
        <v>200</v>
      </c>
      <c r="F171" s="8"/>
      <c r="G171" s="96"/>
      <c r="H171" s="8">
        <v>44602</v>
      </c>
      <c r="I171" s="91"/>
      <c r="J171" s="45"/>
      <c r="M171" t="s">
        <v>301</v>
      </c>
    </row>
    <row r="172" spans="1:13" x14ac:dyDescent="0.2">
      <c r="A172" s="44">
        <v>127</v>
      </c>
      <c r="B172" s="8">
        <v>44606</v>
      </c>
      <c r="C172" s="3" t="s">
        <v>307</v>
      </c>
      <c r="D172" s="3" t="s">
        <v>308</v>
      </c>
      <c r="E172" s="20">
        <v>200</v>
      </c>
      <c r="F172" s="8"/>
      <c r="G172" s="97"/>
      <c r="H172" s="8">
        <v>44630</v>
      </c>
      <c r="I172" s="91"/>
      <c r="J172" s="45" t="s">
        <v>198</v>
      </c>
    </row>
    <row r="173" spans="1:13" x14ac:dyDescent="0.2">
      <c r="A173" s="44">
        <v>128</v>
      </c>
      <c r="B173" s="8">
        <v>44620</v>
      </c>
      <c r="C173" s="3" t="s">
        <v>310</v>
      </c>
      <c r="D173" s="3" t="s">
        <v>311</v>
      </c>
      <c r="E173" s="86" t="s">
        <v>60</v>
      </c>
      <c r="F173" s="8"/>
      <c r="G173" s="97"/>
      <c r="H173" s="8">
        <v>44630</v>
      </c>
      <c r="I173" s="103"/>
      <c r="J173" s="45" t="s">
        <v>293</v>
      </c>
    </row>
    <row r="174" spans="1:13" x14ac:dyDescent="0.2">
      <c r="A174" s="44">
        <v>129</v>
      </c>
      <c r="B174" s="8">
        <v>44616</v>
      </c>
      <c r="C174" s="3" t="s">
        <v>312</v>
      </c>
      <c r="D174" s="3" t="s">
        <v>313</v>
      </c>
      <c r="E174" s="13">
        <v>500</v>
      </c>
      <c r="F174" s="8"/>
      <c r="G174" s="96"/>
      <c r="H174" s="8">
        <v>44630</v>
      </c>
      <c r="I174" s="91"/>
      <c r="J174" s="45"/>
    </row>
    <row r="175" spans="1:13" x14ac:dyDescent="0.2">
      <c r="A175" s="44">
        <v>130</v>
      </c>
      <c r="B175" s="8">
        <v>44627</v>
      </c>
      <c r="C175" s="3" t="s">
        <v>314</v>
      </c>
      <c r="D175" s="3" t="s">
        <v>93</v>
      </c>
      <c r="E175" s="20" t="s">
        <v>60</v>
      </c>
      <c r="F175" s="8"/>
      <c r="G175" s="96"/>
      <c r="H175" s="8">
        <v>44665</v>
      </c>
      <c r="I175" s="85"/>
      <c r="J175" s="45" t="s">
        <v>336</v>
      </c>
    </row>
    <row r="176" spans="1:13" x14ac:dyDescent="0.2">
      <c r="A176" s="44">
        <v>131</v>
      </c>
      <c r="B176" s="8">
        <v>44630</v>
      </c>
      <c r="C176" s="3" t="s">
        <v>315</v>
      </c>
      <c r="D176" s="3" t="s">
        <v>316</v>
      </c>
      <c r="E176" s="67">
        <v>1250</v>
      </c>
      <c r="F176" s="8"/>
      <c r="G176" s="96"/>
      <c r="H176" s="8">
        <v>44630</v>
      </c>
      <c r="I176" s="91"/>
      <c r="J176" s="45" t="s">
        <v>317</v>
      </c>
    </row>
    <row r="177" spans="1:10" x14ac:dyDescent="0.2">
      <c r="A177" s="44">
        <v>132</v>
      </c>
      <c r="B177" s="8">
        <v>44652</v>
      </c>
      <c r="C177" s="3" t="s">
        <v>86</v>
      </c>
      <c r="D177" s="3" t="s">
        <v>318</v>
      </c>
      <c r="E177" s="20">
        <v>200</v>
      </c>
      <c r="F177" s="8"/>
      <c r="G177" s="96"/>
      <c r="H177" s="8">
        <v>44665</v>
      </c>
      <c r="I177" s="91"/>
      <c r="J177" s="45"/>
    </row>
    <row r="178" spans="1:10" x14ac:dyDescent="0.2">
      <c r="A178" s="44" t="s">
        <v>78</v>
      </c>
      <c r="B178" s="10">
        <v>44668</v>
      </c>
      <c r="C178" s="3" t="s">
        <v>327</v>
      </c>
      <c r="D178" s="3" t="s">
        <v>140</v>
      </c>
      <c r="E178" s="20">
        <v>350</v>
      </c>
      <c r="F178" s="8"/>
      <c r="G178" s="96"/>
      <c r="H178" s="8">
        <v>44693</v>
      </c>
      <c r="I178" s="91"/>
      <c r="J178" s="45"/>
    </row>
    <row r="179" spans="1:10" x14ac:dyDescent="0.2">
      <c r="A179" s="44">
        <v>133</v>
      </c>
      <c r="B179" s="10">
        <v>44671</v>
      </c>
      <c r="C179" s="3" t="s">
        <v>322</v>
      </c>
      <c r="D179" s="3" t="s">
        <v>323</v>
      </c>
      <c r="E179" s="20" t="s">
        <v>60</v>
      </c>
      <c r="F179" s="8"/>
      <c r="G179" s="96"/>
      <c r="H179" s="8">
        <v>44693</v>
      </c>
      <c r="I179" s="85"/>
      <c r="J179" s="45" t="s">
        <v>329</v>
      </c>
    </row>
    <row r="180" spans="1:10" x14ac:dyDescent="0.2">
      <c r="A180" s="44">
        <v>134</v>
      </c>
      <c r="B180" s="8">
        <v>44672</v>
      </c>
      <c r="C180" s="3" t="s">
        <v>338</v>
      </c>
      <c r="D180" s="3" t="s">
        <v>319</v>
      </c>
      <c r="E180" s="67">
        <v>86.8</v>
      </c>
      <c r="F180" s="8"/>
      <c r="G180" s="96"/>
      <c r="H180" s="8">
        <v>44693</v>
      </c>
      <c r="I180" s="91"/>
      <c r="J180" s="45" t="s">
        <v>337</v>
      </c>
    </row>
    <row r="181" spans="1:10" x14ac:dyDescent="0.2">
      <c r="A181" s="44">
        <v>135</v>
      </c>
      <c r="B181" s="8">
        <v>44672</v>
      </c>
      <c r="C181" s="3" t="s">
        <v>320</v>
      </c>
      <c r="D181" s="3" t="s">
        <v>321</v>
      </c>
      <c r="E181" s="20">
        <v>196</v>
      </c>
      <c r="F181" s="8"/>
      <c r="G181" s="97"/>
      <c r="H181" s="8">
        <v>44693</v>
      </c>
      <c r="I181" s="91"/>
      <c r="J181" s="45" t="s">
        <v>331</v>
      </c>
    </row>
    <row r="182" spans="1:10" x14ac:dyDescent="0.2">
      <c r="A182" s="44">
        <v>136</v>
      </c>
      <c r="B182" s="8">
        <v>44672</v>
      </c>
      <c r="C182" s="3" t="s">
        <v>45</v>
      </c>
      <c r="D182" s="3" t="s">
        <v>324</v>
      </c>
      <c r="E182" s="13">
        <v>150</v>
      </c>
      <c r="F182" s="8"/>
      <c r="G182" s="96"/>
      <c r="H182" s="8">
        <v>44693</v>
      </c>
      <c r="I182" s="91"/>
      <c r="J182" s="45"/>
    </row>
    <row r="183" spans="1:10" x14ac:dyDescent="0.2">
      <c r="A183" s="44">
        <v>137</v>
      </c>
      <c r="B183" s="8">
        <v>44674</v>
      </c>
      <c r="C183" s="3" t="s">
        <v>325</v>
      </c>
      <c r="D183" s="3" t="s">
        <v>326</v>
      </c>
      <c r="E183" s="20" t="s">
        <v>60</v>
      </c>
      <c r="F183" s="8"/>
      <c r="G183" s="96"/>
      <c r="H183" s="8">
        <v>44693</v>
      </c>
      <c r="I183" s="91"/>
      <c r="J183" s="45" t="s">
        <v>330</v>
      </c>
    </row>
    <row r="184" spans="1:10" x14ac:dyDescent="0.2">
      <c r="A184" s="44" t="s">
        <v>78</v>
      </c>
      <c r="B184" s="8">
        <v>44682</v>
      </c>
      <c r="C184" s="3" t="s">
        <v>328</v>
      </c>
      <c r="D184" s="3" t="s">
        <v>140</v>
      </c>
      <c r="E184" s="13">
        <v>350</v>
      </c>
      <c r="F184" s="8"/>
      <c r="G184" s="96"/>
      <c r="H184" s="8">
        <v>44693</v>
      </c>
      <c r="I184" s="91"/>
      <c r="J184" s="45"/>
    </row>
    <row r="185" spans="1:10" x14ac:dyDescent="0.2">
      <c r="A185" s="44">
        <v>138</v>
      </c>
      <c r="B185" s="8">
        <v>44706</v>
      </c>
      <c r="C185" s="3" t="s">
        <v>332</v>
      </c>
      <c r="D185" s="3" t="s">
        <v>333</v>
      </c>
      <c r="E185" s="20">
        <v>100</v>
      </c>
      <c r="F185" s="8"/>
      <c r="G185" s="97"/>
      <c r="H185" s="8">
        <v>44720</v>
      </c>
      <c r="I185" s="91"/>
      <c r="J185" s="45"/>
    </row>
    <row r="186" spans="1:10" x14ac:dyDescent="0.2">
      <c r="A186" s="44" t="s">
        <v>78</v>
      </c>
      <c r="B186" s="8">
        <v>44710</v>
      </c>
      <c r="C186" s="3" t="s">
        <v>334</v>
      </c>
      <c r="D186" s="3" t="s">
        <v>140</v>
      </c>
      <c r="E186" s="20">
        <v>300</v>
      </c>
      <c r="F186" s="8"/>
      <c r="G186" s="96"/>
      <c r="H186" s="8">
        <v>44720</v>
      </c>
      <c r="I186" s="91"/>
      <c r="J186" s="45"/>
    </row>
    <row r="187" spans="1:10" x14ac:dyDescent="0.2">
      <c r="A187" s="118"/>
      <c r="B187" s="116"/>
      <c r="C187" s="119"/>
      <c r="D187" s="105" t="s">
        <v>335</v>
      </c>
      <c r="E187" s="104">
        <f>SUM(E141:E186)</f>
        <v>11474.25</v>
      </c>
      <c r="F187" s="116"/>
      <c r="G187" s="117"/>
      <c r="H187" s="116"/>
      <c r="I187" s="115"/>
      <c r="J187" s="120"/>
    </row>
    <row r="188" spans="1:10" x14ac:dyDescent="0.2">
      <c r="A188" s="44" t="s">
        <v>78</v>
      </c>
      <c r="B188" s="8">
        <v>44756</v>
      </c>
      <c r="C188" s="3" t="s">
        <v>339</v>
      </c>
      <c r="D188" s="3" t="s">
        <v>340</v>
      </c>
      <c r="E188" s="20">
        <v>400</v>
      </c>
      <c r="F188" s="8"/>
      <c r="G188" s="96"/>
      <c r="H188" s="8">
        <v>44756</v>
      </c>
      <c r="I188" s="91"/>
      <c r="J188" s="45"/>
    </row>
    <row r="189" spans="1:10" x14ac:dyDescent="0.2">
      <c r="A189" s="44">
        <v>139</v>
      </c>
      <c r="B189" s="8">
        <v>44761</v>
      </c>
      <c r="C189" s="3" t="s">
        <v>312</v>
      </c>
      <c r="D189" s="3" t="s">
        <v>341</v>
      </c>
      <c r="E189" s="20">
        <v>199.58</v>
      </c>
      <c r="F189" s="8"/>
      <c r="G189" s="97"/>
      <c r="H189" s="8">
        <v>44784</v>
      </c>
      <c r="I189" s="91"/>
      <c r="J189" s="45"/>
    </row>
    <row r="190" spans="1:10" x14ac:dyDescent="0.2">
      <c r="A190" s="44" t="s">
        <v>78</v>
      </c>
      <c r="B190" s="8">
        <v>44784</v>
      </c>
      <c r="C190" s="3" t="s">
        <v>312</v>
      </c>
      <c r="D190" s="3" t="s">
        <v>359</v>
      </c>
      <c r="E190" s="20">
        <v>500</v>
      </c>
      <c r="F190" s="8"/>
      <c r="G190" s="97"/>
      <c r="H190" s="8">
        <v>44784</v>
      </c>
      <c r="I190" s="91"/>
      <c r="J190" s="45"/>
    </row>
    <row r="191" spans="1:10" x14ac:dyDescent="0.2">
      <c r="A191" s="44">
        <v>140</v>
      </c>
      <c r="B191" s="8">
        <v>44784</v>
      </c>
      <c r="C191" s="3" t="s">
        <v>312</v>
      </c>
      <c r="D191" s="3" t="s">
        <v>140</v>
      </c>
      <c r="E191" s="20">
        <v>500</v>
      </c>
      <c r="F191" s="8"/>
      <c r="G191" s="97"/>
      <c r="H191" s="8">
        <v>44784</v>
      </c>
      <c r="I191" s="91"/>
      <c r="J191" s="45"/>
    </row>
    <row r="192" spans="1:10" x14ac:dyDescent="0.2">
      <c r="A192" s="44">
        <v>141</v>
      </c>
      <c r="B192" s="8">
        <v>44775</v>
      </c>
      <c r="C192" s="3" t="s">
        <v>343</v>
      </c>
      <c r="D192" s="3" t="s">
        <v>344</v>
      </c>
      <c r="E192" s="13">
        <v>199</v>
      </c>
      <c r="F192" s="8"/>
      <c r="G192" s="96"/>
      <c r="H192" s="8">
        <v>44784</v>
      </c>
      <c r="I192" s="91"/>
      <c r="J192" s="45" t="s">
        <v>358</v>
      </c>
    </row>
    <row r="193" spans="1:10" x14ac:dyDescent="0.2">
      <c r="A193" s="44" t="s">
        <v>78</v>
      </c>
      <c r="B193" s="8">
        <v>44785</v>
      </c>
      <c r="C193" s="3" t="s">
        <v>347</v>
      </c>
      <c r="D193" s="3" t="s">
        <v>140</v>
      </c>
      <c r="E193" s="20">
        <v>300</v>
      </c>
      <c r="F193" s="8"/>
      <c r="H193" s="106">
        <v>44784</v>
      </c>
      <c r="I193" s="100"/>
      <c r="J193" s="45"/>
    </row>
    <row r="194" spans="1:10" ht="17" thickBot="1" x14ac:dyDescent="0.25">
      <c r="A194" s="44">
        <v>142</v>
      </c>
      <c r="B194" s="47">
        <v>44775</v>
      </c>
      <c r="C194" s="48" t="s">
        <v>345</v>
      </c>
      <c r="D194" s="48" t="s">
        <v>346</v>
      </c>
      <c r="E194" s="49">
        <v>250</v>
      </c>
      <c r="F194" s="47"/>
      <c r="H194" s="106">
        <v>44812</v>
      </c>
      <c r="I194" s="100"/>
      <c r="J194" s="52" t="s">
        <v>348</v>
      </c>
    </row>
    <row r="195" spans="1:10" ht="17" thickTop="1" x14ac:dyDescent="0.2">
      <c r="A195" s="33"/>
      <c r="B195" s="34"/>
      <c r="C195" s="34"/>
      <c r="D195" s="34" t="s">
        <v>78</v>
      </c>
      <c r="E195" s="107">
        <f>E188+E190+E193</f>
        <v>1200</v>
      </c>
      <c r="F195" s="33"/>
      <c r="G195" s="33"/>
      <c r="H195" s="33"/>
      <c r="I195" s="33"/>
      <c r="J195" s="33"/>
    </row>
    <row r="196" spans="1:10" x14ac:dyDescent="0.2">
      <c r="B196"/>
      <c r="D196" t="s">
        <v>360</v>
      </c>
      <c r="E196" s="88">
        <f>SUM(E188:E194)-E195</f>
        <v>1148.58</v>
      </c>
    </row>
    <row r="197" spans="1:10" x14ac:dyDescent="0.2">
      <c r="B197" s="7"/>
      <c r="C197" t="s">
        <v>25</v>
      </c>
      <c r="E197" s="65"/>
      <c r="F197" s="1" t="s">
        <v>68</v>
      </c>
    </row>
    <row r="198" spans="1:10" x14ac:dyDescent="0.2">
      <c r="E198" s="66"/>
      <c r="F198" s="5" t="s">
        <v>27</v>
      </c>
    </row>
    <row r="199" spans="1:10" ht="17" thickBot="1" x14ac:dyDescent="0.25">
      <c r="F199" s="5"/>
      <c r="J199" s="10">
        <f ca="1">TODAY()</f>
        <v>44876</v>
      </c>
    </row>
    <row r="200" spans="1:10" ht="17" thickTop="1" x14ac:dyDescent="0.2">
      <c r="A200" s="36" t="s">
        <v>55</v>
      </c>
      <c r="B200" s="37"/>
      <c r="C200" s="38"/>
      <c r="D200" s="38"/>
      <c r="E200" s="62"/>
      <c r="F200" s="37"/>
      <c r="G200" s="37"/>
      <c r="H200" s="37"/>
      <c r="I200" s="37"/>
      <c r="J200" s="39"/>
    </row>
    <row r="201" spans="1:10" x14ac:dyDescent="0.2">
      <c r="A201" s="40" t="s">
        <v>0</v>
      </c>
      <c r="B201" s="2" t="s">
        <v>8</v>
      </c>
      <c r="C201" s="2" t="s">
        <v>1</v>
      </c>
      <c r="D201" s="2" t="s">
        <v>2</v>
      </c>
      <c r="E201" s="63" t="s">
        <v>7</v>
      </c>
      <c r="F201" s="134" t="s">
        <v>356</v>
      </c>
      <c r="G201" s="135"/>
      <c r="H201" s="134" t="s">
        <v>11</v>
      </c>
      <c r="I201" s="135"/>
      <c r="J201" s="41" t="s">
        <v>5</v>
      </c>
    </row>
    <row r="202" spans="1:10" ht="17" thickBot="1" x14ac:dyDescent="0.25">
      <c r="A202" s="42"/>
      <c r="B202" s="4" t="s">
        <v>6</v>
      </c>
      <c r="C202" s="4"/>
      <c r="D202" s="4"/>
      <c r="E202" s="64" t="s">
        <v>10</v>
      </c>
      <c r="F202" s="4" t="s">
        <v>4</v>
      </c>
      <c r="G202" s="4" t="s">
        <v>3</v>
      </c>
      <c r="H202" s="4" t="s">
        <v>4</v>
      </c>
      <c r="I202" s="4" t="s">
        <v>3</v>
      </c>
      <c r="J202" s="43"/>
    </row>
    <row r="203" spans="1:10" x14ac:dyDescent="0.2">
      <c r="A203" s="44">
        <v>143</v>
      </c>
      <c r="B203" s="8">
        <v>44792</v>
      </c>
      <c r="C203" s="3" t="s">
        <v>349</v>
      </c>
      <c r="D203" s="3" t="s">
        <v>350</v>
      </c>
      <c r="E203" s="13">
        <v>0</v>
      </c>
      <c r="F203" s="8"/>
      <c r="G203" s="103"/>
      <c r="H203" s="12">
        <v>44812</v>
      </c>
      <c r="I203" s="114"/>
      <c r="J203" s="45" t="s">
        <v>355</v>
      </c>
    </row>
    <row r="204" spans="1:10" x14ac:dyDescent="0.2">
      <c r="A204" s="44" t="s">
        <v>78</v>
      </c>
      <c r="B204" s="8">
        <v>44801</v>
      </c>
      <c r="C204" s="3" t="s">
        <v>352</v>
      </c>
      <c r="D204" s="3" t="s">
        <v>140</v>
      </c>
      <c r="E204" s="13">
        <v>350</v>
      </c>
      <c r="F204" s="8"/>
      <c r="G204" s="103"/>
      <c r="H204" s="12">
        <v>44812</v>
      </c>
      <c r="I204" s="91"/>
      <c r="J204" s="45"/>
    </row>
    <row r="205" spans="1:10" x14ac:dyDescent="0.2">
      <c r="A205" s="44">
        <v>144</v>
      </c>
      <c r="B205" s="8">
        <v>44803</v>
      </c>
      <c r="C205" s="3" t="s">
        <v>353</v>
      </c>
      <c r="D205" s="3" t="s">
        <v>354</v>
      </c>
      <c r="E205" s="13">
        <v>750</v>
      </c>
      <c r="F205" s="8"/>
      <c r="G205" s="103"/>
      <c r="H205" s="8">
        <v>44812</v>
      </c>
      <c r="I205" s="91"/>
      <c r="J205" s="45"/>
    </row>
    <row r="206" spans="1:10" x14ac:dyDescent="0.2">
      <c r="A206" s="44">
        <v>145</v>
      </c>
      <c r="B206" s="8">
        <v>44812</v>
      </c>
      <c r="C206" s="3" t="s">
        <v>347</v>
      </c>
      <c r="D206" s="3" t="s">
        <v>351</v>
      </c>
      <c r="E206" s="13">
        <v>300</v>
      </c>
      <c r="F206" s="8"/>
      <c r="G206" s="19"/>
      <c r="H206" s="8">
        <v>44812</v>
      </c>
      <c r="I206" s="91"/>
      <c r="J206" s="45"/>
    </row>
    <row r="207" spans="1:10" x14ac:dyDescent="0.2">
      <c r="A207" s="44">
        <v>146</v>
      </c>
      <c r="B207" s="8">
        <v>44848</v>
      </c>
      <c r="C207" s="3" t="s">
        <v>343</v>
      </c>
      <c r="D207" s="3" t="s">
        <v>357</v>
      </c>
      <c r="E207" s="20">
        <v>159</v>
      </c>
      <c r="F207" s="8"/>
      <c r="G207" s="19"/>
      <c r="H207" s="8">
        <v>44489</v>
      </c>
      <c r="I207" s="113"/>
      <c r="J207" s="45" t="s">
        <v>358</v>
      </c>
    </row>
    <row r="208" spans="1:10" x14ac:dyDescent="0.2">
      <c r="A208" s="44">
        <v>147</v>
      </c>
      <c r="B208" s="8">
        <v>44854</v>
      </c>
      <c r="C208" s="3" t="s">
        <v>162</v>
      </c>
      <c r="D208" s="3" t="s">
        <v>140</v>
      </c>
      <c r="E208" s="13">
        <v>400</v>
      </c>
      <c r="F208" s="8" t="s">
        <v>361</v>
      </c>
      <c r="G208" s="19" t="s">
        <v>361</v>
      </c>
      <c r="H208" s="10">
        <v>44854</v>
      </c>
      <c r="I208" s="108"/>
      <c r="J208" s="45"/>
    </row>
    <row r="209" spans="1:10" x14ac:dyDescent="0.2">
      <c r="A209" s="44">
        <v>148</v>
      </c>
      <c r="B209" s="8">
        <v>44854</v>
      </c>
      <c r="C209" s="3" t="s">
        <v>362</v>
      </c>
      <c r="D209" s="3" t="s">
        <v>366</v>
      </c>
      <c r="E209" s="20">
        <v>0</v>
      </c>
      <c r="F209" s="8" t="s">
        <v>361</v>
      </c>
      <c r="G209" s="110" t="s">
        <v>361</v>
      </c>
      <c r="H209" s="8">
        <v>44854</v>
      </c>
      <c r="I209" s="109"/>
      <c r="J209" s="45" t="s">
        <v>363</v>
      </c>
    </row>
    <row r="210" spans="1:10" x14ac:dyDescent="0.2">
      <c r="A210" s="44">
        <v>149</v>
      </c>
      <c r="B210" s="8">
        <v>44854</v>
      </c>
      <c r="C210" s="3" t="s">
        <v>215</v>
      </c>
      <c r="D210" s="92" t="s">
        <v>364</v>
      </c>
      <c r="E210" s="20">
        <v>250</v>
      </c>
      <c r="F210" s="8" t="s">
        <v>361</v>
      </c>
      <c r="G210" s="110" t="s">
        <v>361</v>
      </c>
      <c r="H210" s="12">
        <v>44875</v>
      </c>
      <c r="I210" s="113"/>
      <c r="J210" s="45" t="s">
        <v>365</v>
      </c>
    </row>
    <row r="211" spans="1:10" x14ac:dyDescent="0.2">
      <c r="A211" s="44">
        <v>150</v>
      </c>
      <c r="B211" s="8">
        <v>44875</v>
      </c>
      <c r="C211" s="3" t="s">
        <v>43</v>
      </c>
      <c r="D211" s="3" t="s">
        <v>230</v>
      </c>
      <c r="E211" s="20">
        <v>100</v>
      </c>
      <c r="F211" s="8" t="s">
        <v>361</v>
      </c>
      <c r="G211" s="97" t="s">
        <v>361</v>
      </c>
      <c r="H211" s="8">
        <v>44875</v>
      </c>
      <c r="I211" s="113"/>
      <c r="J211" s="45"/>
    </row>
    <row r="212" spans="1:10" x14ac:dyDescent="0.2">
      <c r="A212" s="44">
        <v>151</v>
      </c>
      <c r="B212" s="8">
        <v>44875</v>
      </c>
      <c r="C212" s="3" t="s">
        <v>377</v>
      </c>
      <c r="D212" s="3" t="s">
        <v>378</v>
      </c>
      <c r="E212" s="13">
        <v>200</v>
      </c>
      <c r="F212" s="8" t="s">
        <v>361</v>
      </c>
      <c r="G212" s="97" t="s">
        <v>361</v>
      </c>
      <c r="H212" s="8">
        <v>44875</v>
      </c>
      <c r="I212" s="113"/>
      <c r="J212" s="45"/>
    </row>
    <row r="213" spans="1:10" x14ac:dyDescent="0.2">
      <c r="A213" s="44">
        <v>152</v>
      </c>
      <c r="B213" s="8">
        <v>44875</v>
      </c>
      <c r="C213" s="3" t="s">
        <v>379</v>
      </c>
      <c r="D213" s="3" t="s">
        <v>380</v>
      </c>
      <c r="E213" s="20">
        <v>150</v>
      </c>
      <c r="F213" s="8" t="s">
        <v>361</v>
      </c>
      <c r="G213" s="97" t="s">
        <v>361</v>
      </c>
      <c r="H213" s="8">
        <v>44875</v>
      </c>
      <c r="I213" s="113"/>
      <c r="J213" s="45"/>
    </row>
    <row r="214" spans="1:10" x14ac:dyDescent="0.2">
      <c r="A214" s="44">
        <v>153</v>
      </c>
      <c r="B214" s="8">
        <v>44875</v>
      </c>
      <c r="C214" s="3" t="s">
        <v>115</v>
      </c>
      <c r="D214" s="3" t="s">
        <v>116</v>
      </c>
      <c r="E214" s="20">
        <v>600</v>
      </c>
      <c r="F214" s="8" t="s">
        <v>361</v>
      </c>
      <c r="G214" s="97" t="s">
        <v>361</v>
      </c>
      <c r="H214" s="8">
        <v>44875</v>
      </c>
      <c r="I214" s="113"/>
      <c r="J214" s="45"/>
    </row>
    <row r="215" spans="1:10" x14ac:dyDescent="0.2">
      <c r="A215" s="44">
        <v>154</v>
      </c>
      <c r="B215" s="8"/>
      <c r="C215" s="3"/>
      <c r="D215" s="3"/>
      <c r="E215" s="20"/>
      <c r="F215" s="8"/>
      <c r="G215" s="96"/>
      <c r="H215" s="8"/>
      <c r="I215" s="103"/>
      <c r="J215" s="45"/>
    </row>
    <row r="216" spans="1:10" x14ac:dyDescent="0.2">
      <c r="A216" s="44">
        <v>155</v>
      </c>
      <c r="B216" s="8"/>
      <c r="C216" s="3"/>
      <c r="D216" s="3"/>
      <c r="E216" s="20"/>
      <c r="F216" s="8"/>
      <c r="G216" s="97"/>
      <c r="H216" s="8"/>
      <c r="I216" s="103"/>
      <c r="J216" s="45"/>
    </row>
    <row r="217" spans="1:10" x14ac:dyDescent="0.2">
      <c r="A217" s="44">
        <v>156</v>
      </c>
      <c r="B217" s="8"/>
      <c r="C217" s="3"/>
      <c r="D217" s="3"/>
      <c r="E217" s="86"/>
      <c r="F217" s="8"/>
      <c r="G217" s="97"/>
      <c r="H217" s="8"/>
      <c r="I217" s="103"/>
      <c r="J217" s="45"/>
    </row>
    <row r="218" spans="1:10" x14ac:dyDescent="0.2">
      <c r="A218" s="44">
        <v>157</v>
      </c>
      <c r="B218" s="8"/>
      <c r="C218" s="3"/>
      <c r="D218" s="3"/>
      <c r="E218" s="13"/>
      <c r="F218" s="8"/>
      <c r="G218" s="96"/>
      <c r="H218" s="8"/>
      <c r="I218" s="103"/>
      <c r="J218" s="45"/>
    </row>
    <row r="219" spans="1:10" x14ac:dyDescent="0.2">
      <c r="A219" s="44">
        <v>158</v>
      </c>
      <c r="B219" s="8"/>
      <c r="C219" s="3"/>
      <c r="D219" s="3"/>
      <c r="E219" s="20"/>
      <c r="F219" s="8"/>
      <c r="G219" s="96"/>
      <c r="H219" s="8"/>
      <c r="I219" s="3"/>
      <c r="J219" s="45"/>
    </row>
    <row r="220" spans="1:10" x14ac:dyDescent="0.2">
      <c r="A220" s="44">
        <v>159</v>
      </c>
      <c r="B220" s="8"/>
      <c r="C220" s="3"/>
      <c r="D220" s="3"/>
      <c r="F220" s="8"/>
      <c r="G220" s="96"/>
      <c r="H220" s="8"/>
      <c r="I220" s="103"/>
      <c r="J220" s="45"/>
    </row>
    <row r="221" spans="1:10" x14ac:dyDescent="0.2">
      <c r="A221" s="44">
        <v>160</v>
      </c>
      <c r="B221" s="8"/>
      <c r="C221" s="3"/>
      <c r="D221" s="3"/>
      <c r="E221" s="20"/>
      <c r="F221" s="8"/>
      <c r="G221" s="96"/>
      <c r="H221" s="8"/>
      <c r="I221" s="103"/>
      <c r="J221" s="45"/>
    </row>
    <row r="222" spans="1:10" x14ac:dyDescent="0.2">
      <c r="A222" s="44">
        <v>161</v>
      </c>
      <c r="B222" s="10"/>
      <c r="C222" s="3"/>
      <c r="D222" s="3"/>
      <c r="E222" s="20"/>
      <c r="F222" s="8"/>
      <c r="G222" s="96"/>
      <c r="H222" s="8"/>
      <c r="I222" s="103"/>
      <c r="J222" s="45"/>
    </row>
    <row r="223" spans="1:10" x14ac:dyDescent="0.2">
      <c r="A223" s="44">
        <v>162</v>
      </c>
      <c r="B223" s="10"/>
      <c r="C223" s="3"/>
      <c r="D223" s="3"/>
      <c r="E223" s="20"/>
      <c r="F223" s="8"/>
      <c r="G223" s="96"/>
      <c r="H223" s="8"/>
      <c r="I223" s="3"/>
      <c r="J223" s="45"/>
    </row>
    <row r="224" spans="1:10" x14ac:dyDescent="0.2">
      <c r="A224" s="44">
        <v>163</v>
      </c>
      <c r="B224" s="8"/>
      <c r="C224" s="3"/>
      <c r="D224" s="3"/>
      <c r="F224" s="8"/>
      <c r="G224" s="96"/>
      <c r="H224" s="8"/>
      <c r="I224" s="103"/>
      <c r="J224" s="45"/>
    </row>
    <row r="225" spans="1:10" x14ac:dyDescent="0.2">
      <c r="A225" s="44">
        <v>164</v>
      </c>
      <c r="B225" s="8"/>
      <c r="C225" s="3"/>
      <c r="D225" s="3"/>
      <c r="E225" s="20"/>
      <c r="F225" s="8"/>
      <c r="G225" s="97"/>
      <c r="H225" s="8"/>
      <c r="I225" s="103"/>
      <c r="J225" s="45"/>
    </row>
    <row r="226" spans="1:10" x14ac:dyDescent="0.2">
      <c r="A226" s="44">
        <v>165</v>
      </c>
      <c r="B226" s="8"/>
      <c r="C226" s="3"/>
      <c r="D226" s="3"/>
      <c r="E226" s="13"/>
      <c r="F226" s="8"/>
      <c r="G226" s="96"/>
      <c r="H226" s="8"/>
      <c r="I226" s="103"/>
      <c r="J226" s="45"/>
    </row>
    <row r="227" spans="1:10" x14ac:dyDescent="0.2">
      <c r="A227" s="44">
        <v>166</v>
      </c>
      <c r="B227" s="8"/>
      <c r="C227" s="3"/>
      <c r="D227" s="3"/>
      <c r="E227" s="20"/>
      <c r="F227" s="8"/>
      <c r="G227" s="96"/>
      <c r="H227" s="8"/>
      <c r="I227" s="103"/>
      <c r="J227" s="45"/>
    </row>
    <row r="228" spans="1:10" x14ac:dyDescent="0.2">
      <c r="A228" s="44">
        <v>167</v>
      </c>
      <c r="B228" s="8"/>
      <c r="C228" s="3"/>
      <c r="D228" s="3"/>
      <c r="E228" s="13"/>
      <c r="F228" s="8"/>
      <c r="G228" s="96"/>
      <c r="H228" s="8"/>
      <c r="I228" s="103"/>
      <c r="J228" s="45"/>
    </row>
    <row r="229" spans="1:10" x14ac:dyDescent="0.2">
      <c r="A229" s="44">
        <v>168</v>
      </c>
      <c r="B229" s="8"/>
      <c r="C229" s="3"/>
      <c r="D229" s="3"/>
      <c r="E229" s="20"/>
      <c r="F229" s="8"/>
      <c r="G229" s="97"/>
      <c r="H229" s="8"/>
      <c r="I229" s="103"/>
      <c r="J229" s="45"/>
    </row>
    <row r="230" spans="1:10" x14ac:dyDescent="0.2">
      <c r="A230" s="44">
        <v>169</v>
      </c>
      <c r="B230" s="8"/>
      <c r="C230" s="3"/>
      <c r="D230" s="3"/>
      <c r="E230" s="20"/>
      <c r="F230" s="8"/>
      <c r="G230" s="96"/>
      <c r="H230" s="8"/>
      <c r="I230" s="103"/>
      <c r="J230" s="45"/>
    </row>
    <row r="231" spans="1:10" x14ac:dyDescent="0.2">
      <c r="A231" s="44">
        <v>170</v>
      </c>
      <c r="B231" s="8"/>
      <c r="C231" s="3"/>
      <c r="D231" s="105"/>
      <c r="E231" s="104"/>
      <c r="F231" s="8"/>
      <c r="G231" s="96"/>
      <c r="H231" s="8"/>
      <c r="I231" s="103"/>
      <c r="J231" s="45"/>
    </row>
    <row r="232" spans="1:10" x14ac:dyDescent="0.2">
      <c r="A232" s="44">
        <v>171</v>
      </c>
      <c r="B232" s="8"/>
      <c r="C232" s="3"/>
      <c r="D232" s="3"/>
      <c r="E232" s="20"/>
      <c r="F232" s="8"/>
      <c r="G232" s="96"/>
      <c r="H232" s="8"/>
      <c r="I232" s="103"/>
      <c r="J232" s="45"/>
    </row>
    <row r="233" spans="1:10" x14ac:dyDescent="0.2">
      <c r="A233" s="44">
        <v>172</v>
      </c>
      <c r="B233" s="8"/>
      <c r="C233" s="3"/>
      <c r="D233" s="3"/>
      <c r="E233" s="20"/>
      <c r="F233" s="8"/>
      <c r="G233" s="97"/>
      <c r="H233" s="8"/>
      <c r="I233" s="19"/>
      <c r="J233" s="45"/>
    </row>
    <row r="234" spans="1:10" x14ac:dyDescent="0.2">
      <c r="A234" s="44">
        <v>173</v>
      </c>
      <c r="B234" s="8"/>
      <c r="C234" s="3"/>
      <c r="D234" s="3"/>
      <c r="E234" s="20"/>
      <c r="F234" s="8"/>
      <c r="G234" s="97"/>
      <c r="H234" s="8"/>
      <c r="I234" s="19"/>
      <c r="J234" s="45"/>
    </row>
    <row r="235" spans="1:10" x14ac:dyDescent="0.2">
      <c r="A235" s="44">
        <v>174</v>
      </c>
      <c r="B235" s="8"/>
      <c r="C235" s="3"/>
      <c r="D235" s="3"/>
      <c r="E235" s="13"/>
      <c r="F235" s="8"/>
      <c r="G235" s="96"/>
      <c r="H235" s="8"/>
      <c r="I235" s="96"/>
      <c r="J235" s="45"/>
    </row>
    <row r="236" spans="1:10" x14ac:dyDescent="0.2">
      <c r="A236" s="44">
        <v>175</v>
      </c>
      <c r="B236" s="8"/>
      <c r="C236" s="3"/>
      <c r="D236" s="3"/>
      <c r="E236" s="20"/>
      <c r="F236" s="8"/>
      <c r="H236" s="106"/>
      <c r="I236" s="19"/>
      <c r="J236" s="45"/>
    </row>
    <row r="237" spans="1:10" ht="17" thickBot="1" x14ac:dyDescent="0.25">
      <c r="A237" s="44">
        <v>176</v>
      </c>
      <c r="B237" s="47"/>
      <c r="C237" s="48"/>
      <c r="D237" s="48"/>
      <c r="E237" s="49"/>
      <c r="F237" s="47"/>
      <c r="H237" s="106"/>
      <c r="I237" s="51"/>
      <c r="J237" s="52"/>
    </row>
    <row r="238" spans="1:10" ht="17" thickTop="1" x14ac:dyDescent="0.2">
      <c r="A238" s="33"/>
      <c r="B238" s="34"/>
      <c r="C238" s="34"/>
      <c r="D238" s="34" t="s">
        <v>78</v>
      </c>
      <c r="E238" s="107">
        <f>E195+E204</f>
        <v>1550</v>
      </c>
      <c r="F238" s="33"/>
      <c r="G238" s="33"/>
      <c r="H238" s="33"/>
      <c r="I238" s="33"/>
      <c r="J238" s="33"/>
    </row>
    <row r="239" spans="1:10" x14ac:dyDescent="0.2">
      <c r="B239"/>
      <c r="D239" t="s">
        <v>360</v>
      </c>
      <c r="E239" s="88">
        <f>SUM(E205:E237)+E196</f>
        <v>4057.58</v>
      </c>
    </row>
    <row r="240" spans="1:10" ht="17" thickBot="1" x14ac:dyDescent="0.25">
      <c r="B240"/>
      <c r="D240" s="111" t="s">
        <v>367</v>
      </c>
      <c r="E240" s="112">
        <f>SUM(E238:E239)</f>
        <v>5607.58</v>
      </c>
    </row>
    <row r="241" spans="2:6" ht="17" thickTop="1" x14ac:dyDescent="0.2">
      <c r="B241" s="7"/>
      <c r="C241" t="s">
        <v>25</v>
      </c>
      <c r="E241" s="65"/>
      <c r="F241" s="1" t="s">
        <v>68</v>
      </c>
    </row>
    <row r="242" spans="2:6" x14ac:dyDescent="0.2">
      <c r="E242" s="66"/>
      <c r="F242" s="5" t="s">
        <v>27</v>
      </c>
    </row>
  </sheetData>
  <sortState xmlns:xlrd2="http://schemas.microsoft.com/office/spreadsheetml/2017/richdata2" ref="B4:J11">
    <sortCondition ref="B4"/>
  </sortState>
  <mergeCells count="10">
    <mergeCell ref="F201:G201"/>
    <mergeCell ref="H201:I201"/>
    <mergeCell ref="F157:G157"/>
    <mergeCell ref="H157:I157"/>
    <mergeCell ref="F2:G2"/>
    <mergeCell ref="H2:I2"/>
    <mergeCell ref="F53:G53"/>
    <mergeCell ref="H53:I53"/>
    <mergeCell ref="F105:G105"/>
    <mergeCell ref="H105:I105"/>
  </mergeCells>
  <phoneticPr fontId="2" type="noConversion"/>
  <printOptions gridLines="1"/>
  <pageMargins left="0.7" right="0.7" top="0.75" bottom="0.75" header="0.3" footer="0.3"/>
  <pageSetup paperSize="9" scale="74" orientation="landscape" r:id="rId1"/>
  <headerFooter>
    <oddHeader>&amp;CIronbridge Lions - Community Service Committee</oddHeader>
  </headerFooter>
  <rowBreaks count="2" manualBreakCount="2">
    <brk id="50" max="16383" man="1"/>
    <brk id="102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F32"/>
  <sheetViews>
    <sheetView workbookViewId="0">
      <selection activeCell="C16" sqref="C16"/>
    </sheetView>
  </sheetViews>
  <sheetFormatPr baseColWidth="10" defaultColWidth="11" defaultRowHeight="16" x14ac:dyDescent="0.2"/>
  <cols>
    <col min="3" max="3" width="18" customWidth="1"/>
    <col min="4" max="4" width="15.1640625" customWidth="1"/>
    <col min="5" max="5" width="22.6640625" bestFit="1" customWidth="1"/>
    <col min="6" max="6" width="31.83203125" customWidth="1"/>
  </cols>
  <sheetData>
    <row r="1" spans="2:4" x14ac:dyDescent="0.2">
      <c r="B1" s="125" t="s">
        <v>368</v>
      </c>
      <c r="C1" s="126" t="s">
        <v>375</v>
      </c>
      <c r="D1" s="127" t="s">
        <v>374</v>
      </c>
    </row>
    <row r="2" spans="2:4" x14ac:dyDescent="0.2">
      <c r="B2" s="132" t="s">
        <v>369</v>
      </c>
      <c r="C2" s="128">
        <f>'CS Register 18-23'!E59</f>
        <v>8445.99</v>
      </c>
      <c r="D2" s="129"/>
    </row>
    <row r="3" spans="2:4" x14ac:dyDescent="0.2">
      <c r="B3" s="132" t="s">
        <v>370</v>
      </c>
      <c r="C3" s="128">
        <f>'CS Register 18-23'!E113</f>
        <v>11419.55</v>
      </c>
      <c r="D3" s="129"/>
    </row>
    <row r="4" spans="2:4" x14ac:dyDescent="0.2">
      <c r="B4" s="132" t="s">
        <v>371</v>
      </c>
      <c r="C4" s="128">
        <f>'CS Register 18-23'!E140</f>
        <v>3272.3500000000004</v>
      </c>
      <c r="D4" s="129"/>
    </row>
    <row r="5" spans="2:4" x14ac:dyDescent="0.2">
      <c r="B5" s="132" t="s">
        <v>372</v>
      </c>
      <c r="C5" s="128">
        <f>'CS Register 18-23'!E187</f>
        <v>11474.25</v>
      </c>
      <c r="D5" s="129"/>
    </row>
    <row r="6" spans="2:4" x14ac:dyDescent="0.2">
      <c r="B6" s="132" t="s">
        <v>373</v>
      </c>
      <c r="C6" s="128">
        <f>'CS Register 18-23'!E240</f>
        <v>5607.58</v>
      </c>
      <c r="D6" s="129" t="s">
        <v>376</v>
      </c>
    </row>
    <row r="7" spans="2:4" x14ac:dyDescent="0.2">
      <c r="B7" s="132"/>
      <c r="C7" s="128"/>
      <c r="D7" s="129"/>
    </row>
    <row r="8" spans="2:4" x14ac:dyDescent="0.2">
      <c r="B8" s="133" t="s">
        <v>376</v>
      </c>
      <c r="C8" s="131">
        <f>SUM(C2:C7)</f>
        <v>40219.72</v>
      </c>
      <c r="D8" s="130"/>
    </row>
    <row r="9" spans="2:4" x14ac:dyDescent="0.2">
      <c r="C9" s="82"/>
    </row>
    <row r="10" spans="2:4" x14ac:dyDescent="0.2">
      <c r="C10" s="82"/>
    </row>
    <row r="11" spans="2:4" x14ac:dyDescent="0.2">
      <c r="C11" s="82"/>
    </row>
    <row r="12" spans="2:4" x14ac:dyDescent="0.2">
      <c r="C12" s="82"/>
    </row>
    <row r="13" spans="2:4" x14ac:dyDescent="0.2">
      <c r="C13" s="82"/>
    </row>
    <row r="14" spans="2:4" x14ac:dyDescent="0.2">
      <c r="C14" s="82"/>
    </row>
    <row r="15" spans="2:4" x14ac:dyDescent="0.2">
      <c r="C15" s="82"/>
    </row>
    <row r="16" spans="2:4" x14ac:dyDescent="0.2">
      <c r="C16" s="82"/>
    </row>
    <row r="17" spans="3:6" x14ac:dyDescent="0.2">
      <c r="C17" s="82"/>
    </row>
    <row r="18" spans="3:6" x14ac:dyDescent="0.2">
      <c r="C18" s="82"/>
    </row>
    <row r="19" spans="3:6" x14ac:dyDescent="0.2">
      <c r="C19" s="82"/>
    </row>
    <row r="32" spans="3:6" x14ac:dyDescent="0.2">
      <c r="F32" s="82"/>
    </row>
  </sheetData>
  <pageMargins left="0.7" right="0.7" top="0.75" bottom="0.75" header="0.3" footer="0.3"/>
  <pageSetup paperSize="9" scale="75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CS Register 18-23</vt:lpstr>
      <vt:lpstr>Annual Donation Values</vt:lpstr>
      <vt:lpstr>'Annual Donation Values'!Print_Area</vt:lpstr>
      <vt:lpstr>'CS Register 18-23'!Print_Area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Powell</dc:creator>
  <cp:lastModifiedBy>Microsoft Office User</cp:lastModifiedBy>
  <cp:lastPrinted>2022-11-11T18:31:22Z</cp:lastPrinted>
  <dcterms:created xsi:type="dcterms:W3CDTF">2018-08-27T08:07:48Z</dcterms:created>
  <dcterms:modified xsi:type="dcterms:W3CDTF">2022-11-11T18:51:35Z</dcterms:modified>
</cp:coreProperties>
</file>